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C:\Users\Shushunov.SS\Desktop\ДНС Сити\ОКС 12.1 рабочая\КП Благоустройство\"/>
    </mc:Choice>
  </mc:AlternateContent>
  <xr:revisionPtr revIDLastSave="0" documentId="13_ncr:1_{ADDD877D-394D-4628-96B0-0AB28BAF366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Форма КП" sheetId="1" r:id="rId1"/>
    <sheet name="ЛСР №1" sheetId="3" r:id="rId2"/>
    <sheet name="Ведомость ДМ" sheetId="5" state="hidden" r:id="rId3"/>
    <sheet name="ГПР" sheetId="4" r:id="rId4"/>
    <sheet name="Замечания-предложения к РД" sheetId="6" r:id="rId5"/>
  </sheets>
  <definedNames>
    <definedName name="_xlnm._FilterDatabase" localSheetId="1" hidden="1">'ЛСР №1'!$A$14:$K$207</definedName>
    <definedName name="_xlnm._FilterDatabase" localSheetId="0" hidden="1">'Форма КП'!$A$36:$I$65</definedName>
    <definedName name="_xlnm.Print_Area" localSheetId="2">'Ведомость ДМ'!$A$1:$F$24</definedName>
    <definedName name="_xlnm.Print_Area" localSheetId="3">ГПР!$A$1:$ND$31</definedName>
    <definedName name="_xlnm.Print_Area" localSheetId="0">'Форма КП'!$A$3:$I$98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99" i="3" l="1"/>
  <c r="G199" i="3" s="1"/>
  <c r="F196" i="3"/>
  <c r="G196" i="3" s="1"/>
  <c r="F194" i="3"/>
  <c r="K194" i="3" s="1"/>
  <c r="F192" i="3"/>
  <c r="K192" i="3" s="1"/>
  <c r="F191" i="3"/>
  <c r="K191" i="3" s="1"/>
  <c r="F186" i="3"/>
  <c r="K186" i="3" s="1"/>
  <c r="F184" i="3"/>
  <c r="G184" i="3" s="1"/>
  <c r="F182" i="3"/>
  <c r="G182" i="3" s="1"/>
  <c r="F181" i="3"/>
  <c r="K181" i="3" s="1"/>
  <c r="F176" i="3"/>
  <c r="K176" i="3" s="1"/>
  <c r="F171" i="3"/>
  <c r="K171" i="3" s="1"/>
  <c r="F169" i="3"/>
  <c r="K169" i="3" s="1"/>
  <c r="F167" i="3"/>
  <c r="G167" i="3" s="1"/>
  <c r="F166" i="3"/>
  <c r="G166" i="3" s="1"/>
  <c r="F161" i="3"/>
  <c r="K161" i="3" s="1"/>
  <c r="F159" i="3"/>
  <c r="K159" i="3" s="1"/>
  <c r="F157" i="3"/>
  <c r="K157" i="3" s="1"/>
  <c r="F156" i="3"/>
  <c r="K156" i="3" s="1"/>
  <c r="F151" i="3"/>
  <c r="G151" i="3" s="1"/>
  <c r="F148" i="3"/>
  <c r="G148" i="3" s="1"/>
  <c r="F146" i="3"/>
  <c r="K146" i="3" s="1"/>
  <c r="F144" i="3"/>
  <c r="K144" i="3" s="1"/>
  <c r="F142" i="3"/>
  <c r="K142" i="3" s="1"/>
  <c r="F141" i="3"/>
  <c r="K141" i="3" s="1"/>
  <c r="F136" i="3"/>
  <c r="G136" i="3" s="1"/>
  <c r="F131" i="3"/>
  <c r="G131" i="3" s="1"/>
  <c r="F126" i="3"/>
  <c r="K126" i="3" s="1"/>
  <c r="F121" i="3"/>
  <c r="K121" i="3" s="1"/>
  <c r="F116" i="3"/>
  <c r="K116" i="3" s="1"/>
  <c r="F114" i="3"/>
  <c r="K114" i="3" s="1"/>
  <c r="F113" i="3"/>
  <c r="G113" i="3" s="1"/>
  <c r="F107" i="3"/>
  <c r="G107" i="3" s="1"/>
  <c r="F104" i="3"/>
  <c r="K104" i="3" s="1"/>
  <c r="F100" i="3"/>
  <c r="K100" i="3" s="1"/>
  <c r="F98" i="3"/>
  <c r="K98" i="3" s="1"/>
  <c r="F96" i="3"/>
  <c r="K96" i="3" s="1"/>
  <c r="F95" i="3"/>
  <c r="G95" i="3" s="1"/>
  <c r="F92" i="3"/>
  <c r="G92" i="3" s="1"/>
  <c r="F90" i="3"/>
  <c r="K90" i="3" s="1"/>
  <c r="F87" i="3"/>
  <c r="K87" i="3" s="1"/>
  <c r="F86" i="3"/>
  <c r="K86" i="3" s="1"/>
  <c r="F81" i="3"/>
  <c r="K81" i="3" s="1"/>
  <c r="F79" i="3"/>
  <c r="G79" i="3" s="1"/>
  <c r="F77" i="3"/>
  <c r="G77" i="3" s="1"/>
  <c r="F76" i="3"/>
  <c r="K76" i="3" s="1"/>
  <c r="F71" i="3"/>
  <c r="K71" i="3" s="1"/>
  <c r="F69" i="3"/>
  <c r="K69" i="3" s="1"/>
  <c r="F67" i="3"/>
  <c r="K67" i="3" s="1"/>
  <c r="F66" i="3"/>
  <c r="G66" i="3" s="1"/>
  <c r="F62" i="3"/>
  <c r="G62" i="3" s="1"/>
  <c r="F60" i="3"/>
  <c r="K60" i="3" s="1"/>
  <c r="F58" i="3"/>
  <c r="K58" i="3" s="1"/>
  <c r="F56" i="3"/>
  <c r="K56" i="3" s="1"/>
  <c r="F55" i="3"/>
  <c r="K55" i="3" s="1"/>
  <c r="F50" i="3"/>
  <c r="G50" i="3" s="1"/>
  <c r="F45" i="3"/>
  <c r="G45" i="3" s="1"/>
  <c r="F43" i="3"/>
  <c r="K43" i="3" s="1"/>
  <c r="F41" i="3"/>
  <c r="K41" i="3" s="1"/>
  <c r="F36" i="3"/>
  <c r="K36" i="3" s="1"/>
  <c r="F34" i="3"/>
  <c r="K34" i="3" s="1"/>
  <c r="F32" i="3"/>
  <c r="G32" i="3" s="1"/>
  <c r="F30" i="3"/>
  <c r="G30" i="3" s="1"/>
  <c r="F29" i="3"/>
  <c r="K29" i="3" s="1"/>
  <c r="F26" i="3"/>
  <c r="K26" i="3" s="1"/>
  <c r="F24" i="3"/>
  <c r="K24" i="3" s="1"/>
  <c r="F22" i="3"/>
  <c r="K22" i="3" s="1"/>
  <c r="F20" i="3"/>
  <c r="G20" i="3" s="1"/>
  <c r="F19" i="3"/>
  <c r="H201" i="3"/>
  <c r="I201" i="3" s="1"/>
  <c r="H200" i="3"/>
  <c r="I200" i="3" s="1"/>
  <c r="H197" i="3"/>
  <c r="I197" i="3" s="1"/>
  <c r="H195" i="3"/>
  <c r="I195" i="3" s="1"/>
  <c r="H193" i="3"/>
  <c r="J193" i="3" s="1"/>
  <c r="K193" i="3" s="1"/>
  <c r="H189" i="3"/>
  <c r="I189" i="3" s="1"/>
  <c r="H188" i="3"/>
  <c r="I188" i="3" s="1"/>
  <c r="H187" i="3"/>
  <c r="I187" i="3" s="1"/>
  <c r="H185" i="3"/>
  <c r="I185" i="3" s="1"/>
  <c r="H183" i="3"/>
  <c r="I183" i="3" s="1"/>
  <c r="H178" i="3"/>
  <c r="I178" i="3" s="1"/>
  <c r="H177" i="3"/>
  <c r="I177" i="3" s="1"/>
  <c r="H174" i="3"/>
  <c r="I174" i="3" s="1"/>
  <c r="H173" i="3"/>
  <c r="I173" i="3" s="1"/>
  <c r="H172" i="3"/>
  <c r="I172" i="3" s="1"/>
  <c r="H170" i="3"/>
  <c r="J170" i="3" s="1"/>
  <c r="K170" i="3" s="1"/>
  <c r="H168" i="3"/>
  <c r="I168" i="3" s="1"/>
  <c r="H164" i="3"/>
  <c r="I164" i="3" s="1"/>
  <c r="H163" i="3"/>
  <c r="I163" i="3" s="1"/>
  <c r="H162" i="3"/>
  <c r="I162" i="3" s="1"/>
  <c r="H160" i="3"/>
  <c r="I160" i="3" s="1"/>
  <c r="H158" i="3"/>
  <c r="I158" i="3" s="1"/>
  <c r="H153" i="3"/>
  <c r="I153" i="3" s="1"/>
  <c r="H152" i="3"/>
  <c r="J152" i="3" s="1"/>
  <c r="K152" i="3" s="1"/>
  <c r="H149" i="3"/>
  <c r="J149" i="3" s="1"/>
  <c r="K149" i="3" s="1"/>
  <c r="H147" i="3"/>
  <c r="I147" i="3" s="1"/>
  <c r="H145" i="3"/>
  <c r="I145" i="3" s="1"/>
  <c r="H143" i="3"/>
  <c r="I143" i="3" s="1"/>
  <c r="H139" i="3"/>
  <c r="J139" i="3" s="1"/>
  <c r="K139" i="3" s="1"/>
  <c r="H138" i="3"/>
  <c r="I138" i="3" s="1"/>
  <c r="H137" i="3"/>
  <c r="I137" i="3" s="1"/>
  <c r="H134" i="3"/>
  <c r="I134" i="3" s="1"/>
  <c r="H133" i="3"/>
  <c r="I133" i="3" s="1"/>
  <c r="H132" i="3"/>
  <c r="I132" i="3" s="1"/>
  <c r="H129" i="3"/>
  <c r="J129" i="3" s="1"/>
  <c r="K129" i="3" s="1"/>
  <c r="H128" i="3"/>
  <c r="I128" i="3" s="1"/>
  <c r="H127" i="3"/>
  <c r="I127" i="3" s="1"/>
  <c r="H124" i="3"/>
  <c r="I124" i="3" s="1"/>
  <c r="H123" i="3"/>
  <c r="I123" i="3" s="1"/>
  <c r="H122" i="3"/>
  <c r="I122" i="3" s="1"/>
  <c r="H119" i="3"/>
  <c r="I119" i="3" s="1"/>
  <c r="H118" i="3"/>
  <c r="J118" i="3" s="1"/>
  <c r="K118" i="3" s="1"/>
  <c r="H117" i="3"/>
  <c r="I117" i="3" s="1"/>
  <c r="H115" i="3"/>
  <c r="I115" i="3" s="1"/>
  <c r="H111" i="3"/>
  <c r="I111" i="3" s="1"/>
  <c r="H110" i="3"/>
  <c r="I110" i="3" s="1"/>
  <c r="H109" i="3"/>
  <c r="I109" i="3" s="1"/>
  <c r="H108" i="3"/>
  <c r="I108" i="3" s="1"/>
  <c r="H106" i="3"/>
  <c r="J106" i="3" s="1"/>
  <c r="K106" i="3" s="1"/>
  <c r="H105" i="3"/>
  <c r="I105" i="3" s="1"/>
  <c r="H103" i="3"/>
  <c r="I103" i="3" s="1"/>
  <c r="H102" i="3"/>
  <c r="I102" i="3" s="1"/>
  <c r="H101" i="3"/>
  <c r="I101" i="3" s="1"/>
  <c r="H99" i="3"/>
  <c r="J99" i="3" s="1"/>
  <c r="K99" i="3" s="1"/>
  <c r="H97" i="3"/>
  <c r="I97" i="3" s="1"/>
  <c r="H93" i="3"/>
  <c r="I93" i="3" s="1"/>
  <c r="H91" i="3"/>
  <c r="I91" i="3" s="1"/>
  <c r="H89" i="3"/>
  <c r="I89" i="3" s="1"/>
  <c r="H88" i="3"/>
  <c r="J88" i="3" s="1"/>
  <c r="K88" i="3" s="1"/>
  <c r="H84" i="3"/>
  <c r="I84" i="3" s="1"/>
  <c r="H83" i="3"/>
  <c r="I83" i="3" s="1"/>
  <c r="H82" i="3"/>
  <c r="I82" i="3" s="1"/>
  <c r="H80" i="3"/>
  <c r="I80" i="3" s="1"/>
  <c r="H78" i="3"/>
  <c r="I78" i="3" s="1"/>
  <c r="H74" i="3"/>
  <c r="J74" i="3" s="1"/>
  <c r="K74" i="3" s="1"/>
  <c r="H73" i="3"/>
  <c r="I73" i="3" s="1"/>
  <c r="H72" i="3"/>
  <c r="I72" i="3" s="1"/>
  <c r="H70" i="3"/>
  <c r="I70" i="3" s="1"/>
  <c r="H68" i="3"/>
  <c r="I68" i="3" s="1"/>
  <c r="H63" i="3"/>
  <c r="J63" i="3" s="1"/>
  <c r="K63" i="3" s="1"/>
  <c r="H61" i="3"/>
  <c r="I61" i="3" s="1"/>
  <c r="H59" i="3"/>
  <c r="J59" i="3" s="1"/>
  <c r="K59" i="3" s="1"/>
  <c r="H57" i="3"/>
  <c r="J57" i="3" s="1"/>
  <c r="K57" i="3" s="1"/>
  <c r="H52" i="3"/>
  <c r="I52" i="3" s="1"/>
  <c r="H51" i="3"/>
  <c r="I51" i="3" s="1"/>
  <c r="H48" i="3"/>
  <c r="J48" i="3" s="1"/>
  <c r="K48" i="3" s="1"/>
  <c r="H47" i="3"/>
  <c r="I47" i="3" s="1"/>
  <c r="H46" i="3"/>
  <c r="I46" i="3" s="1"/>
  <c r="H44" i="3"/>
  <c r="I44" i="3" s="1"/>
  <c r="H42" i="3"/>
  <c r="I42" i="3" s="1"/>
  <c r="H39" i="3"/>
  <c r="I39" i="3" s="1"/>
  <c r="H38" i="3"/>
  <c r="J38" i="3" s="1"/>
  <c r="K38" i="3" s="1"/>
  <c r="H37" i="3"/>
  <c r="I37" i="3" s="1"/>
  <c r="H35" i="3"/>
  <c r="I35" i="3" s="1"/>
  <c r="H33" i="3"/>
  <c r="I33" i="3" s="1"/>
  <c r="H31" i="3"/>
  <c r="I31" i="3" s="1"/>
  <c r="H27" i="3"/>
  <c r="I27" i="3" s="1"/>
  <c r="H25" i="3"/>
  <c r="J25" i="3" s="1"/>
  <c r="K25" i="3" s="1"/>
  <c r="H23" i="3"/>
  <c r="J23" i="3" s="1"/>
  <c r="K23" i="3" s="1"/>
  <c r="H21" i="3"/>
  <c r="J183" i="3"/>
  <c r="K183" i="3" s="1"/>
  <c r="J168" i="3"/>
  <c r="K168" i="3" s="1"/>
  <c r="J158" i="3"/>
  <c r="K158" i="3" s="1"/>
  <c r="J132" i="3"/>
  <c r="K132" i="3" s="1"/>
  <c r="J119" i="3"/>
  <c r="K119" i="3" s="1"/>
  <c r="J110" i="3"/>
  <c r="K110" i="3" s="1"/>
  <c r="J89" i="3"/>
  <c r="K89" i="3" s="1"/>
  <c r="K196" i="3"/>
  <c r="J196" i="3"/>
  <c r="J194" i="3"/>
  <c r="K166" i="3"/>
  <c r="J166" i="3"/>
  <c r="K131" i="3"/>
  <c r="J131" i="3"/>
  <c r="K107" i="3"/>
  <c r="J107" i="3"/>
  <c r="K92" i="3"/>
  <c r="J92" i="3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G50" i="1" s="1"/>
  <c r="E51" i="1"/>
  <c r="G51" i="1" s="1"/>
  <c r="E52" i="1"/>
  <c r="G52" i="1" s="1"/>
  <c r="E53" i="1"/>
  <c r="G53" i="1" s="1"/>
  <c r="E54" i="1"/>
  <c r="G54" i="1" s="1"/>
  <c r="E55" i="1"/>
  <c r="G55" i="1" s="1"/>
  <c r="E56" i="1"/>
  <c r="G56" i="1" s="1"/>
  <c r="E57" i="1"/>
  <c r="G57" i="1" s="1"/>
  <c r="E58" i="1"/>
  <c r="G58" i="1" s="1"/>
  <c r="E59" i="1"/>
  <c r="G59" i="1" s="1"/>
  <c r="E60" i="1"/>
  <c r="G60" i="1" s="1"/>
  <c r="E3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16" i="1"/>
  <c r="J133" i="3" l="1"/>
  <c r="K133" i="3" s="1"/>
  <c r="J111" i="3"/>
  <c r="K111" i="3" s="1"/>
  <c r="J182" i="3"/>
  <c r="K182" i="3"/>
  <c r="K45" i="3"/>
  <c r="J45" i="3"/>
  <c r="J77" i="3"/>
  <c r="J137" i="3"/>
  <c r="K137" i="3" s="1"/>
  <c r="J37" i="3"/>
  <c r="K37" i="3" s="1"/>
  <c r="J101" i="3"/>
  <c r="K101" i="3" s="1"/>
  <c r="J164" i="3"/>
  <c r="K164" i="3" s="1"/>
  <c r="J138" i="3"/>
  <c r="K138" i="3" s="1"/>
  <c r="J56" i="3"/>
  <c r="J201" i="3"/>
  <c r="K201" i="3" s="1"/>
  <c r="J102" i="3"/>
  <c r="K102" i="3" s="1"/>
  <c r="J83" i="3"/>
  <c r="K83" i="3" s="1"/>
  <c r="J84" i="3"/>
  <c r="K84" i="3" s="1"/>
  <c r="J127" i="3"/>
  <c r="K127" i="3" s="1"/>
  <c r="J128" i="3"/>
  <c r="K128" i="3" s="1"/>
  <c r="J177" i="3"/>
  <c r="K177" i="3" s="1"/>
  <c r="J200" i="3"/>
  <c r="K200" i="3" s="1"/>
  <c r="J108" i="3"/>
  <c r="K108" i="3" s="1"/>
  <c r="J33" i="3"/>
  <c r="K33" i="3" s="1"/>
  <c r="J27" i="3"/>
  <c r="K27" i="3" s="1"/>
  <c r="J134" i="3"/>
  <c r="K134" i="3" s="1"/>
  <c r="J51" i="3"/>
  <c r="K51" i="3" s="1"/>
  <c r="J153" i="3"/>
  <c r="K153" i="3" s="1"/>
  <c r="J162" i="3"/>
  <c r="K162" i="3" s="1"/>
  <c r="J93" i="3"/>
  <c r="K93" i="3" s="1"/>
  <c r="J178" i="3"/>
  <c r="K178" i="3" s="1"/>
  <c r="I63" i="3"/>
  <c r="I88" i="3"/>
  <c r="I106" i="3"/>
  <c r="J123" i="3"/>
  <c r="K123" i="3" s="1"/>
  <c r="J145" i="3"/>
  <c r="K145" i="3" s="1"/>
  <c r="J146" i="3"/>
  <c r="J43" i="3"/>
  <c r="J104" i="3"/>
  <c r="J69" i="3"/>
  <c r="J76" i="3"/>
  <c r="J181" i="3"/>
  <c r="J184" i="3"/>
  <c r="J113" i="3"/>
  <c r="J66" i="3"/>
  <c r="J136" i="3"/>
  <c r="J199" i="3"/>
  <c r="J79" i="3"/>
  <c r="J167" i="3"/>
  <c r="J95" i="3"/>
  <c r="J41" i="3"/>
  <c r="J86" i="3"/>
  <c r="J142" i="3"/>
  <c r="J157" i="3"/>
  <c r="G71" i="3"/>
  <c r="J71" i="3"/>
  <c r="J98" i="3"/>
  <c r="J58" i="3"/>
  <c r="J171" i="3"/>
  <c r="J26" i="3"/>
  <c r="J191" i="3"/>
  <c r="J100" i="3"/>
  <c r="J159" i="3"/>
  <c r="J121" i="3"/>
  <c r="J29" i="3"/>
  <c r="J176" i="3"/>
  <c r="J144" i="3"/>
  <c r="K77" i="3"/>
  <c r="J36" i="3"/>
  <c r="J161" i="3"/>
  <c r="J126" i="3"/>
  <c r="G176" i="3"/>
  <c r="J90" i="3"/>
  <c r="J50" i="3"/>
  <c r="J24" i="3"/>
  <c r="J30" i="3"/>
  <c r="K30" i="3"/>
  <c r="J192" i="3"/>
  <c r="G58" i="3"/>
  <c r="J172" i="3"/>
  <c r="K172" i="3" s="1"/>
  <c r="G87" i="3"/>
  <c r="J148" i="3"/>
  <c r="I99" i="3"/>
  <c r="K148" i="3"/>
  <c r="G121" i="3"/>
  <c r="J151" i="3"/>
  <c r="J80" i="3"/>
  <c r="K80" i="3" s="1"/>
  <c r="J197" i="3"/>
  <c r="K197" i="3" s="1"/>
  <c r="J195" i="3"/>
  <c r="K195" i="3" s="1"/>
  <c r="G41" i="3"/>
  <c r="J116" i="3"/>
  <c r="J82" i="3"/>
  <c r="K82" i="3" s="1"/>
  <c r="G159" i="3"/>
  <c r="J87" i="3"/>
  <c r="J47" i="3"/>
  <c r="K47" i="3" s="1"/>
  <c r="J60" i="3"/>
  <c r="G192" i="3"/>
  <c r="J62" i="3"/>
  <c r="G100" i="3"/>
  <c r="K62" i="3"/>
  <c r="I139" i="3"/>
  <c r="G26" i="3"/>
  <c r="J32" i="3"/>
  <c r="J109" i="3"/>
  <c r="K109" i="3" s="1"/>
  <c r="G144" i="3"/>
  <c r="G22" i="3"/>
  <c r="G55" i="3"/>
  <c r="G114" i="3"/>
  <c r="G169" i="3"/>
  <c r="G34" i="3"/>
  <c r="G67" i="3"/>
  <c r="G81" i="3"/>
  <c r="G96" i="3"/>
  <c r="G141" i="3"/>
  <c r="G156" i="3"/>
  <c r="G186" i="3"/>
  <c r="K32" i="3"/>
  <c r="K50" i="3"/>
  <c r="K66" i="3"/>
  <c r="K79" i="3"/>
  <c r="K95" i="3"/>
  <c r="K113" i="3"/>
  <c r="K136" i="3"/>
  <c r="K151" i="3"/>
  <c r="K167" i="3"/>
  <c r="K184" i="3"/>
  <c r="K199" i="3"/>
  <c r="G24" i="3"/>
  <c r="G36" i="3"/>
  <c r="G56" i="3"/>
  <c r="G69" i="3"/>
  <c r="G86" i="3"/>
  <c r="G98" i="3"/>
  <c r="G116" i="3"/>
  <c r="G142" i="3"/>
  <c r="G157" i="3"/>
  <c r="G171" i="3"/>
  <c r="G191" i="3"/>
  <c r="J22" i="3"/>
  <c r="J34" i="3"/>
  <c r="J55" i="3"/>
  <c r="J67" i="3"/>
  <c r="J81" i="3"/>
  <c r="J96" i="3"/>
  <c r="J114" i="3"/>
  <c r="J141" i="3"/>
  <c r="J156" i="3"/>
  <c r="J169" i="3"/>
  <c r="J186" i="3"/>
  <c r="G29" i="3"/>
  <c r="G43" i="3"/>
  <c r="G60" i="3"/>
  <c r="G76" i="3"/>
  <c r="G90" i="3"/>
  <c r="G104" i="3"/>
  <c r="G126" i="3"/>
  <c r="G146" i="3"/>
  <c r="G161" i="3"/>
  <c r="G181" i="3"/>
  <c r="G194" i="3"/>
  <c r="J174" i="3"/>
  <c r="K174" i="3" s="1"/>
  <c r="J78" i="3"/>
  <c r="K78" i="3" s="1"/>
  <c r="I38" i="3"/>
  <c r="J189" i="3"/>
  <c r="K189" i="3" s="1"/>
  <c r="I23" i="3"/>
  <c r="I57" i="3"/>
  <c r="I74" i="3"/>
  <c r="I118" i="3"/>
  <c r="I129" i="3"/>
  <c r="I25" i="3"/>
  <c r="I193" i="3"/>
  <c r="J103" i="3"/>
  <c r="K103" i="3" s="1"/>
  <c r="J42" i="3"/>
  <c r="K42" i="3" s="1"/>
  <c r="J160" i="3"/>
  <c r="K160" i="3" s="1"/>
  <c r="I149" i="3"/>
  <c r="J35" i="3"/>
  <c r="K35" i="3" s="1"/>
  <c r="J46" i="3"/>
  <c r="K46" i="3" s="1"/>
  <c r="I152" i="3"/>
  <c r="J73" i="3"/>
  <c r="K73" i="3" s="1"/>
  <c r="I48" i="3"/>
  <c r="I170" i="3"/>
  <c r="I59" i="3"/>
  <c r="J187" i="3"/>
  <c r="K187" i="3" s="1"/>
  <c r="J52" i="3"/>
  <c r="K52" i="3" s="1"/>
  <c r="J70" i="3"/>
  <c r="K70" i="3" s="1"/>
  <c r="J115" i="3"/>
  <c r="K115" i="3" s="1"/>
  <c r="J39" i="3"/>
  <c r="K39" i="3" s="1"/>
  <c r="J61" i="3"/>
  <c r="K61" i="3" s="1"/>
  <c r="J105" i="3"/>
  <c r="K105" i="3" s="1"/>
  <c r="J122" i="3"/>
  <c r="K122" i="3" s="1"/>
  <c r="J163" i="3"/>
  <c r="K163" i="3" s="1"/>
  <c r="J185" i="3"/>
  <c r="K185" i="3" s="1"/>
  <c r="J44" i="3"/>
  <c r="K44" i="3" s="1"/>
  <c r="J68" i="3"/>
  <c r="K68" i="3" s="1"/>
  <c r="J124" i="3"/>
  <c r="K124" i="3" s="1"/>
  <c r="J143" i="3"/>
  <c r="K143" i="3" s="1"/>
  <c r="J188" i="3"/>
  <c r="K188" i="3" s="1"/>
  <c r="J72" i="3"/>
  <c r="K72" i="3" s="1"/>
  <c r="J91" i="3"/>
  <c r="K91" i="3" s="1"/>
  <c r="J147" i="3"/>
  <c r="K147" i="3" s="1"/>
  <c r="J31" i="3"/>
  <c r="K31" i="3" s="1"/>
  <c r="J97" i="3"/>
  <c r="K97" i="3" s="1"/>
  <c r="J173" i="3"/>
  <c r="K173" i="3" s="1"/>
  <c r="J117" i="3"/>
  <c r="K117" i="3" s="1"/>
  <c r="G36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J20" i="3"/>
  <c r="K19" i="3"/>
  <c r="J21" i="3" l="1"/>
  <c r="K21" i="3" s="1"/>
  <c r="I21" i="3"/>
  <c r="K204" i="3" s="1"/>
  <c r="K20" i="3"/>
  <c r="G19" i="3"/>
  <c r="J19" i="3"/>
  <c r="G49" i="1"/>
  <c r="K202" i="3" l="1"/>
  <c r="K203" i="3"/>
  <c r="K206" i="3" s="1"/>
  <c r="K207" i="3" l="1"/>
  <c r="G41" i="1"/>
  <c r="G46" i="1"/>
  <c r="G38" i="1"/>
  <c r="G42" i="1"/>
  <c r="G47" i="1"/>
  <c r="G40" i="1"/>
  <c r="G45" i="1"/>
  <c r="G48" i="1" l="1"/>
  <c r="G44" i="1"/>
  <c r="G43" i="1"/>
  <c r="G37" i="1"/>
  <c r="G39" i="1"/>
  <c r="G17" i="1"/>
  <c r="G16" i="1"/>
  <c r="G62" i="1" l="1"/>
  <c r="G61" i="1"/>
  <c r="E84" i="1"/>
  <c r="G64" i="1" l="1"/>
  <c r="G65" i="1" s="1"/>
</calcChain>
</file>

<file path=xl/sharedStrings.xml><?xml version="1.0" encoding="utf-8"?>
<sst xmlns="http://schemas.openxmlformats.org/spreadsheetml/2006/main" count="769" uniqueCount="245">
  <si>
    <t>КОММЕРЧЕСКОЕ ПРЕДЛОЖЕНИЕ ОТ ___.__________. 2025 Г.</t>
  </si>
  <si>
    <t>№ пп</t>
  </si>
  <si>
    <t>Наименование расценок/матералов</t>
  </si>
  <si>
    <t>Идентификатор СМР/ТМЦ</t>
  </si>
  <si>
    <t>Ед. изм.</t>
  </si>
  <si>
    <t>Общий объем</t>
  </si>
  <si>
    <t>Примечание подрядчика</t>
  </si>
  <si>
    <t>Расценки на СМР</t>
  </si>
  <si>
    <t>шт</t>
  </si>
  <si>
    <t>м</t>
  </si>
  <si>
    <t>ИТОГО стоимость ТМЦ</t>
  </si>
  <si>
    <t>ИТОГО стоимость СМР</t>
  </si>
  <si>
    <t>Тендерные условия</t>
  </si>
  <si>
    <t>Материалы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</si>
  <si>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</si>
  <si>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</si>
  <si>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</si>
  <si>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</si>
  <si>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</si>
  <si>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текущих (прогнозных) ценах, руб.</t>
  </si>
  <si>
    <t>на ед.</t>
  </si>
  <si>
    <t>Всего</t>
  </si>
  <si>
    <t>ЛОКАЛЬНЫЙ РЕСУРСНЫЙ СМЕТНЫЙ РАСЧЕТ № 1</t>
  </si>
  <si>
    <t>(наименование работ и затрат, наименование объекта)</t>
  </si>
  <si>
    <t xml:space="preserve">Компенсация НДС на материал при условии применения УСН </t>
  </si>
  <si>
    <t>Итого по сметному расчету</t>
  </si>
  <si>
    <t xml:space="preserve">Стоимость </t>
  </si>
  <si>
    <t>в т.ч стоимость работ по сметному расчету</t>
  </si>
  <si>
    <t>в т.ч стоимость материала по сметному расчету</t>
  </si>
  <si>
    <t>Работы за ед</t>
  </si>
  <si>
    <t>Работы итого</t>
  </si>
  <si>
    <t>Материал за ед</t>
  </si>
  <si>
    <t>Материал итого</t>
  </si>
  <si>
    <t>УТВЕРЖДАЮ:</t>
  </si>
  <si>
    <t>Заказчик</t>
  </si>
  <si>
    <t>м.п.</t>
  </si>
  <si>
    <t>Директор ООО «»</t>
  </si>
  <si>
    <t xml:space="preserve">________________ </t>
  </si>
  <si>
    <t>СОГЛАСОВАНО:</t>
  </si>
  <si>
    <t>Подрядчик</t>
  </si>
  <si>
    <t>Директор ООО «ДНС Строй»</t>
  </si>
  <si>
    <t>________________ Сокол П.В.</t>
  </si>
  <si>
    <t>Компенсация НДС на ТМЦ при условии применения УСН</t>
  </si>
  <si>
    <t>Стройка:</t>
  </si>
  <si>
    <t>Объект:</t>
  </si>
  <si>
    <t>Статья бюджета:</t>
  </si>
  <si>
    <t>Стоимость, указанная в предложении включает в себя все необходимые затраты на выполнение полного комплекса работ</t>
  </si>
  <si>
    <r>
      <t>Цена на ед. измерения в руб.</t>
    </r>
    <r>
      <rPr>
        <b/>
        <sz val="14"/>
        <color rgb="FFFF0000"/>
        <rFont val="Times New Roman"/>
        <family val="1"/>
        <charset val="204"/>
      </rPr>
      <t xml:space="preserve"> без НДС</t>
    </r>
  </si>
  <si>
    <r>
      <t xml:space="preserve">Твердая договорная стоимость на полный объем в руб. </t>
    </r>
    <r>
      <rPr>
        <b/>
        <sz val="14"/>
        <color rgb="FFFF0000"/>
        <rFont val="Times New Roman"/>
        <family val="1"/>
        <charset val="204"/>
      </rPr>
      <t>без НДС</t>
    </r>
  </si>
  <si>
    <t>Наименование работ:</t>
  </si>
  <si>
    <t>ИТОГО КОММЕРЧЕСКОЕ ПРЕДЛОЖЕНИЕ С НДС</t>
  </si>
  <si>
    <t>ООО "ДНС Строй" 690068, г. Владивосток, пр-кт 100-летия Владивостока, д. 155, помещ. 5</t>
  </si>
  <si>
    <t>Подрядчик:</t>
  </si>
  <si>
    <t>Заказчик:</t>
  </si>
  <si>
    <t>Ячейки выделенные синим цветом обязательны к заполнению</t>
  </si>
  <si>
    <t>Примечание заказчика</t>
  </si>
  <si>
    <t>Опыт реализации аналогичных видов работ за последние 3 года</t>
  </si>
  <si>
    <t>Указать релевантный опыт только по специализации тендера</t>
  </si>
  <si>
    <t>Да/Нет</t>
  </si>
  <si>
    <t>Шифр/номер РД</t>
  </si>
  <si>
    <r>
      <t xml:space="preserve">Авансовый платеж </t>
    </r>
    <r>
      <rPr>
        <sz val="12"/>
        <color theme="1"/>
        <rFont val="Times New Roman"/>
        <family val="1"/>
        <charset val="204"/>
      </rPr>
      <t>(Не более 30% от стоимости договора. Аванс предоставляется для целевого исползования, покупка материалов, перебазировка тяжёлой техники и т.п</t>
    </r>
    <r>
      <rPr>
        <b/>
        <sz val="12"/>
        <color theme="1"/>
        <rFont val="Times New Roman"/>
        <family val="1"/>
        <charset val="204"/>
      </rPr>
      <t>.)</t>
    </r>
  </si>
  <si>
    <r>
      <t xml:space="preserve">Срок выполнения работ </t>
    </r>
    <r>
      <rPr>
        <sz val="12"/>
        <color theme="1"/>
        <rFont val="Times New Roman"/>
        <family val="1"/>
        <charset val="204"/>
      </rPr>
      <t>(Календарных дней)</t>
    </r>
  </si>
  <si>
    <r>
      <t xml:space="preserve"> </t>
    </r>
    <r>
      <rPr>
        <b/>
        <sz val="12"/>
        <rFont val="Times New Roman"/>
        <family val="1"/>
        <charset val="204"/>
      </rPr>
      <t>Зачет аванса:</t>
    </r>
    <r>
      <rPr>
        <sz val="12"/>
        <rFont val="Times New Roman"/>
        <family val="1"/>
        <charset val="204"/>
      </rPr>
      <t xml:space="preserve"> 
</t>
    </r>
    <r>
      <rPr>
        <sz val="12"/>
        <color theme="1"/>
        <rFont val="Times New Roman"/>
        <family val="1"/>
        <charset val="204"/>
      </rPr>
      <t xml:space="preserve">1) в 100 % объеме от выполненных работ
2) в 50% объёме от выполненных работ
 </t>
    </r>
    <r>
      <rPr>
        <sz val="12"/>
        <color rgb="FFFF0000"/>
        <rFont val="Times New Roman"/>
        <family val="1"/>
        <charset val="204"/>
      </rPr>
      <t>(выбрать вариант - заполнить)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</si>
  <si>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Указать № _
 Дата выдачи:________</t>
  </si>
  <si>
    <t>ИТР ___ чел., рабочие ___ чел. / ИТР ___ чел., рабочие ___ чел.</t>
  </si>
  <si>
    <t>Да - указать объем работ при котором будет сохранение расценок/Нет</t>
  </si>
  <si>
    <t>Да/Нет
Банк гарант - ___________</t>
  </si>
  <si>
    <t xml:space="preserve">НДС в соответствии с применяемым налогообложением </t>
  </si>
  <si>
    <t>Директор ООО «» / Индивидуальный предприниматель</t>
  </si>
  <si>
    <t>/</t>
  </si>
  <si>
    <t>МП</t>
  </si>
  <si>
    <t>подпись</t>
  </si>
  <si>
    <t>(расшифровка подписи)</t>
  </si>
  <si>
    <t>Заказчик:
Контакты заказчика:
Объект:
Сроки выполнения работ:
Предмет договора:</t>
  </si>
  <si>
    <t>Стоимость КП предусматривает все затраты (косвенные и прямые) для выполнения полного комплекса работ/услуг согласно ТЗ, типовой формы договора подряда.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</si>
  <si>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</si>
  <si>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</si>
  <si>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</si>
  <si>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</si>
  <si>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</si>
  <si>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</si>
  <si>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</si>
  <si>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</si>
  <si>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</si>
  <si>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</si>
  <si>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</si>
  <si>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</si>
  <si>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работ</t>
  </si>
  <si>
    <t>Длит, дн</t>
  </si>
  <si>
    <t>2025 год</t>
  </si>
  <si>
    <t>Комплексная застройка «ДНС Сити», расположенная по адресу: Приморский край, Надеждинский р-н, п. Новый, в районе ул. Ленина, д.16а</t>
  </si>
  <si>
    <t>м2</t>
  </si>
  <si>
    <t>кг</t>
  </si>
  <si>
    <t>м3</t>
  </si>
  <si>
    <t>Ведомость давальческого материала</t>
  </si>
  <si>
    <t>№</t>
  </si>
  <si>
    <t>Наименование</t>
  </si>
  <si>
    <t>Ед.изм</t>
  </si>
  <si>
    <t>-</t>
  </si>
  <si>
    <t>Наименование раздела РД</t>
  </si>
  <si>
    <t>Лист РД</t>
  </si>
  <si>
    <t>Проектное решение</t>
  </si>
  <si>
    <t>Предлагаемое к согласованию решение по замене материалов/оборудования/конструкций</t>
  </si>
  <si>
    <t>Стоимость по РД, руб</t>
  </si>
  <si>
    <t>Предлагаемая стоимость, руб</t>
  </si>
  <si>
    <t>Замечания и предложения к рабочей документации</t>
  </si>
  <si>
    <t>Стоимость КП расчитана на основании приложенной проектной/рабочей документации</t>
  </si>
  <si>
    <r>
      <rPr>
        <b/>
        <sz val="12"/>
        <rFont val="Times New Roman"/>
        <family val="1"/>
        <charset val="204"/>
      </rPr>
      <t xml:space="preserve">В стоимости учтены расходы на услуги по уборке, складированию и вывозу строительных отходов </t>
    </r>
    <r>
      <rPr>
        <b/>
        <sz val="12"/>
        <color indexed="2"/>
        <rFont val="Times New Roman"/>
        <family val="1"/>
        <charset val="204"/>
      </rPr>
      <t xml:space="preserve"> </t>
    </r>
    <r>
      <rPr>
        <sz val="12"/>
        <color indexed="2"/>
        <rFont val="Times New Roman"/>
        <family val="1"/>
        <charset val="204"/>
      </rPr>
      <t>(да/нет)</t>
    </r>
  </si>
  <si>
    <r>
      <rPr>
        <b/>
        <sz val="12"/>
        <rFont val="Times New Roman"/>
        <family val="1"/>
        <charset val="204"/>
      </rPr>
      <t>Численность официально трудоустроенных лиц/ численность, планируемая для реализации тендера</t>
    </r>
    <r>
      <rPr>
        <sz val="12"/>
        <rFont val="Times New Roman"/>
        <family val="1"/>
        <charset val="204"/>
      </rPr>
      <t xml:space="preserve"> </t>
    </r>
    <r>
      <rPr>
        <sz val="12"/>
        <color indexed="2"/>
        <rFont val="Times New Roman"/>
        <family val="1"/>
        <charset val="204"/>
      </rPr>
      <t>(указать …/….)</t>
    </r>
  </si>
  <si>
    <r>
      <rPr>
        <b/>
        <sz val="12"/>
        <rFont val="Times New Roman"/>
        <family val="1"/>
        <charset val="204"/>
      </rPr>
      <t>Контактное лицо по вопросам участия в тендере</t>
    </r>
    <r>
      <rPr>
        <sz val="12"/>
        <color indexed="2"/>
        <rFont val="Times New Roman"/>
        <family val="1"/>
        <charset val="204"/>
      </rPr>
      <t xml:space="preserve"> (должность, ФИО - полностью, контакты: тел., e-mail)</t>
    </r>
  </si>
  <si>
    <r>
      <rPr>
        <b/>
        <sz val="12"/>
        <rFont val="Times New Roman"/>
        <family val="1"/>
        <charset val="204"/>
      </rPr>
      <t>Генеральный директор предприятия</t>
    </r>
    <r>
      <rPr>
        <sz val="12"/>
        <rFont val="Times New Roman"/>
        <family val="1"/>
        <charset val="204"/>
      </rPr>
      <t xml:space="preserve"> </t>
    </r>
    <r>
      <rPr>
        <sz val="12"/>
        <color indexed="2"/>
        <rFont val="Times New Roman"/>
        <family val="1"/>
        <charset val="204"/>
      </rPr>
      <t>(ФИО - полностью, контакты: тел., e-mail)</t>
    </r>
  </si>
  <si>
    <t>Да</t>
  </si>
  <si>
    <r>
      <t xml:space="preserve">Готовность к уменьшению объемов работ и сохранению при этом единичных расценок.  </t>
    </r>
    <r>
      <rPr>
        <sz val="12"/>
        <color rgb="FFFF0000"/>
        <rFont val="Times New Roman"/>
        <family val="1"/>
        <charset val="204"/>
      </rPr>
      <t>(да/нет)</t>
    </r>
  </si>
  <si>
    <r>
      <rPr>
        <b/>
        <sz val="12"/>
        <rFont val="Times New Roman"/>
        <family val="1"/>
        <charset val="204"/>
      </rPr>
      <t>Наличие СРО/ лицензии</t>
    </r>
    <r>
      <rPr>
        <sz val="12"/>
        <rFont val="Times New Roman"/>
        <family val="1"/>
        <charset val="204"/>
      </rPr>
      <t xml:space="preserve"> </t>
    </r>
    <r>
      <rPr>
        <sz val="12"/>
        <color rgb="FFFF0000"/>
        <rFont val="Times New Roman"/>
        <family val="1"/>
        <charset val="204"/>
      </rPr>
      <t xml:space="preserve">(да/нет)-для тендеров, когда СРО/лицензия необходима. </t>
    </r>
  </si>
  <si>
    <t>60 (Шестьдесят) месяцев</t>
  </si>
  <si>
    <t>Гарантийный срок на выполненные работы по договору с даты подписания последней КС.</t>
  </si>
  <si>
    <r>
      <rPr>
        <b/>
        <sz val="12"/>
        <rFont val="Times New Roman"/>
        <family val="1"/>
        <charset val="204"/>
      </rPr>
      <t>Готовность приступить к работе по гарантийному письму Заказчика о намерениях заключить договор</t>
    </r>
    <r>
      <rPr>
        <sz val="12"/>
        <rFont val="Times New Roman"/>
        <family val="1"/>
        <charset val="204"/>
      </rPr>
      <t xml:space="preserve"> </t>
    </r>
    <r>
      <rPr>
        <sz val="12"/>
        <color rgb="FFFF0000"/>
        <rFont val="Times New Roman"/>
        <family val="1"/>
        <charset val="204"/>
      </rPr>
      <t>(да/нет, указать, к каким работам готовы приступить по гарантийному письму до заключения договора)</t>
    </r>
  </si>
  <si>
    <r>
      <rPr>
        <b/>
        <sz val="12"/>
        <rFont val="Times New Roman"/>
        <family val="1"/>
        <charset val="204"/>
      </rPr>
      <t>Банковская гарантия на авансовый платеж</t>
    </r>
    <r>
      <rPr>
        <sz val="12"/>
        <rFont val="Times New Roman"/>
        <family val="1"/>
        <charset val="204"/>
      </rPr>
      <t xml:space="preserve"> (при предоставлении аванса более 2 000 000 руб. с НДС) </t>
    </r>
    <r>
      <rPr>
        <sz val="12"/>
        <color rgb="FFFF0000"/>
        <rFont val="Times New Roman"/>
        <family val="1"/>
        <charset val="204"/>
      </rPr>
      <t>(да/нет) -  указать банк-гарант.</t>
    </r>
    <r>
      <rPr>
        <sz val="12"/>
        <rFont val="Times New Roman"/>
        <family val="1"/>
        <charset val="204"/>
      </rPr>
      <t xml:space="preserve">
</t>
    </r>
    <r>
      <rPr>
        <b/>
        <sz val="12"/>
        <rFont val="Times New Roman"/>
        <family val="1"/>
        <charset val="204"/>
      </rPr>
      <t>Срок действия банковской гарантии должен быть + 6 месяцев к предполагаемой дате завершения работ по графику производства работ</t>
    </r>
  </si>
  <si>
    <r>
      <t xml:space="preserve">Организация работает с </t>
    </r>
    <r>
      <rPr>
        <sz val="12"/>
        <color rgb="FFFF0000"/>
        <rFont val="Times New Roman"/>
        <family val="1"/>
        <charset val="204"/>
      </rPr>
      <t>НДС 20%/НДС 7%/НДС 5%/без НДС</t>
    </r>
  </si>
  <si>
    <r>
      <rPr>
        <b/>
        <sz val="16"/>
        <color rgb="FFFF0000"/>
        <rFont val="Times New Roman"/>
        <family val="1"/>
        <charset val="204"/>
      </rPr>
      <t xml:space="preserve">Позиции ТМЦ включают в себя стоимость основных материалов и доставку их на объект
Для позиции СМР в расценке необходимо учесть все затраты для выполнения указанного вида работ за исключением материалов выделенных в разделе "Материалы" </t>
    </r>
    <r>
      <rPr>
        <sz val="16"/>
        <color rgb="FFFF0000"/>
        <rFont val="Times New Roman"/>
        <family val="1"/>
        <charset val="204"/>
      </rPr>
      <t xml:space="preserve">(заработная плата,эксплуатация машин и механизмов, накладные расходы, сметная прибыль, сопутствующих материалов для выполнения указанных видов работ)
</t>
    </r>
    <r>
      <rPr>
        <b/>
        <sz val="16"/>
        <color rgb="FFFF0000"/>
        <rFont val="Times New Roman"/>
        <family val="1"/>
        <charset val="204"/>
      </rPr>
      <t>Расчеты выполнить в соответствии с ведомостью КП и приложенной РД</t>
    </r>
    <r>
      <rPr>
        <sz val="16"/>
        <color rgb="FFFF0000"/>
        <rFont val="Times New Roman"/>
        <family val="1"/>
        <charset val="204"/>
      </rPr>
      <t xml:space="preserve">
</t>
    </r>
    <r>
      <rPr>
        <b/>
        <sz val="16"/>
        <color rgb="FFFF0000"/>
        <rFont val="Times New Roman"/>
        <family val="1"/>
        <charset val="204"/>
      </rPr>
      <t>Все возникшие предложения по РД указать в отдельной вкладке "Замечания-предложения к РД"</t>
    </r>
  </si>
  <si>
    <t>т</t>
  </si>
  <si>
    <t>Раздел 1. Покрытия проездов и парковок (в границах земельного участка)</t>
  </si>
  <si>
    <t>Устройство проездов и парковок из асфальтобетона - 1357,2 м2. Тип 1</t>
  </si>
  <si>
    <t>СНБ 11.1-01</t>
  </si>
  <si>
    <t>Уплотнение грунта
Состав работ: 
1. Уплотнение грунта</t>
  </si>
  <si>
    <t>СНБ 11.1-02</t>
  </si>
  <si>
    <t>Устройство основания из скального грунта
Состав работ: 
1. Россыпь и разравнивание материалов
2. Уплотнение россыпей</t>
  </si>
  <si>
    <t>М11.1-01</t>
  </si>
  <si>
    <t>Скальный грунт</t>
  </si>
  <si>
    <t>СНБ 11.1-04</t>
  </si>
  <si>
    <t>Устройство основания из смеси С5
Состав работ: 
1. Россыпь и разравнивание материалов
2. Уплотнение россыпей</t>
  </si>
  <si>
    <t>М11.1-03</t>
  </si>
  <si>
    <t>Смесь С5</t>
  </si>
  <si>
    <t>СНБ 11.1-07</t>
  </si>
  <si>
    <t>Устройство нижнего слоя покрытия из пористого асфальтобетона, толщина слоя 7 см
Состав работ: 
1. Прием асфальтобетонной смеси в перегружатель
2. Подача асфальтобетонной смеси в асфальтоукладчик и ее укладка
3. Укатка</t>
  </si>
  <si>
    <t>М11.1-04</t>
  </si>
  <si>
    <t>Асфальтобетонная смесь щебеночная горячая мелкозернистая пористая марка II ГОСТ 9128-2013</t>
  </si>
  <si>
    <t>СНБ 11.1-08</t>
  </si>
  <si>
    <t>Устройство верхнего слоя покрытия из плотного асфальтобетона, толщина слоя 5 см
Состав работ: 
1. Прием асфальтобетонной смеси в перегружатель
2. Подача асфальтобетонной смеси в асфальтоукладчик и ее укладка
3. Укатка</t>
  </si>
  <si>
    <t>М11.1-05</t>
  </si>
  <si>
    <t>Асфальтобетонная смесь щебеночная горячая песчаная плотная тип Б марка II ГОСТ 9128-2013</t>
  </si>
  <si>
    <t>Покрытие парковочных мест из брусчатки. Тип 2 - 1703 м2</t>
  </si>
  <si>
    <t>СНБ 11.1-04-2</t>
  </si>
  <si>
    <t>Устройство основания из смеси С5, толщиной 20 см
Состав работ: 
1. Россыпь и разравнивание материалов
2. Уплотнение россыпей</t>
  </si>
  <si>
    <t>СНБ 11.1-10</t>
  </si>
  <si>
    <t>Укладка геотекстиля
Состав работ: 
1. Раскладка полотен</t>
  </si>
  <si>
    <t>М11.1-11</t>
  </si>
  <si>
    <t>Геотекстиль Дорнит 250, размер рулона 3х50м</t>
  </si>
  <si>
    <t>СНБ 11.1-15</t>
  </si>
  <si>
    <t>Укладка плитки тротуарной на ЦПС
Состав работ: 
1. Устройство выравнивающего слоя из пескоцементной смеси.
2. Укладка плит
3. Заполнение и расшивка швов</t>
  </si>
  <si>
    <t>М11.1-14</t>
  </si>
  <si>
    <t>Песок</t>
  </si>
  <si>
    <t>М11.1-15</t>
  </si>
  <si>
    <t>Цемент М500 ЦЕМ I/42.5Н серый, 50 кг</t>
  </si>
  <si>
    <t>М11.1-24</t>
  </si>
  <si>
    <t>Брусчатка вибропрессованная "Прямоугольник" 198*598*80</t>
  </si>
  <si>
    <t>Покрытие тротуаров из тротуарной плитки (для проезда спец. техники), Тип 3 - 529,8 м2</t>
  </si>
  <si>
    <t>Устройство бордюра к покрытию Тип 1 - 494 м.</t>
  </si>
  <si>
    <t>СНБ 11.1-18</t>
  </si>
  <si>
    <t>Устройство бордюра дорожного
Состав работ: 
1. Устройство бетонного основания с уплотнением, установкой и снятием опалубки
2. Установка бортовых камней с подтеской, заливкой швов и их расшивкой</t>
  </si>
  <si>
    <t>М11.1-06</t>
  </si>
  <si>
    <t>Бортовой камень БР 100.30.15</t>
  </si>
  <si>
    <t>М11.1-07</t>
  </si>
  <si>
    <t>Бетон М200 (В15)</t>
  </si>
  <si>
    <t>Раздел 2. Покрытия проездов и парковок (в границах прилегающего благоустройства)</t>
  </si>
  <si>
    <t>Устройство проездов и парковок из асфальтобетона - 546 м2. Тип 1</t>
  </si>
  <si>
    <t>Раздел 3. Покрытия тротуаров и площадок (в границах земельного участка)</t>
  </si>
  <si>
    <t>Покрытие тротуаров из брусчатки. Тип 3.1  - 1878,72 м2.</t>
  </si>
  <si>
    <t>М11.1-21</t>
  </si>
  <si>
    <t>Плитка дорожно-тротуарная "Кирпич", цвет серый, 1С, 60 мм</t>
  </si>
  <si>
    <t>Покрытие тротуаров из брусчатки. Тип 3.2  - 328,48 м2.</t>
  </si>
  <si>
    <t>М11.1-25</t>
  </si>
  <si>
    <t>Брусчатка вибропрессованная "Антик" 60 мм КолорМикс</t>
  </si>
  <si>
    <t>Покрытие детской площадки из гальки - 324,16 м2. Тип 4</t>
  </si>
  <si>
    <t>СНБ 11.1-03</t>
  </si>
  <si>
    <t>Устройство основания из щебня фр. 20-40 мм
Состав работ: 
1. Россыпь и разравнивание материалов
2. Уплотнение россыпей</t>
  </si>
  <si>
    <t>М11.1-02</t>
  </si>
  <si>
    <t>Щебень фр. 20-40 мм</t>
  </si>
  <si>
    <t>М11.1-17</t>
  </si>
  <si>
    <t>Щебень фр. 5-20 мм</t>
  </si>
  <si>
    <t>СНБ 11.1-20</t>
  </si>
  <si>
    <t>Устройство покрытия из гальки
Состав работ: 
1. Россыпь и разравнивание материалов
2. Уплотнение россыпей</t>
  </si>
  <si>
    <t>М11.1-18</t>
  </si>
  <si>
    <t>Галька 5-20 мм</t>
  </si>
  <si>
    <t>Резиновое покрытие спортивной, детской площадок, темно-зеленое. Тип 5 - 374,60 м2 + светло-зеленое 276,10 м2</t>
  </si>
  <si>
    <t>СНБ 11.1-04-1</t>
  </si>
  <si>
    <t>Устройство основания из смеси С5, толщиной 10 см
Состав работ: 
1. Россыпь и разравнивание материалов
2. Уплотнение россыпей</t>
  </si>
  <si>
    <t>СНБ 11.1-12</t>
  </si>
  <si>
    <t>Устройство монолитной плиты армированной сеткой
Состав работ: 
1. Раскатка полиэтиленововй пленки
2. Установка опалубки
3. Укладка бетонной смеси
4. Раскладка армирующей сетки
5. Уход за бетоном</t>
  </si>
  <si>
    <t>М11.1-12</t>
  </si>
  <si>
    <t>Сетка 5-Вр 200х200</t>
  </si>
  <si>
    <t>М11.1-13</t>
  </si>
  <si>
    <t>Пленка полиэтиленовая п/э 200 мкм</t>
  </si>
  <si>
    <t>М11.1-26</t>
  </si>
  <si>
    <t>Бетон М350 (В25)</t>
  </si>
  <si>
    <t>СНБ 11.1-13</t>
  </si>
  <si>
    <t>Устройство чернового покрытия из резиновой крошки: толщина слоя 20 мм
Состав работ: 
1. Приготовление рабочей смеси
2. Укладка покрытия</t>
  </si>
  <si>
    <t>М11.1-28</t>
  </si>
  <si>
    <t>Резиновая крошка, фракция 4-8 мм</t>
  </si>
  <si>
    <t>М11.1-29</t>
  </si>
  <si>
    <t>DN1670CW+ (1/210 кг) (15) Универсальное полиуретановое связующее</t>
  </si>
  <si>
    <t>СНБ 11.1-14</t>
  </si>
  <si>
    <t>Устройство чистового покрытия из резиновой крошки: толщиной 10 мм
Состав работ: 
1. Приготовление рабочей смеси
2. Укладка покрытия</t>
  </si>
  <si>
    <t>М11.1-27</t>
  </si>
  <si>
    <t>Резиновая крошка, фракция 2.5-4.5 мм</t>
  </si>
  <si>
    <t>М11.1-33</t>
  </si>
  <si>
    <t>Краситель/пигмент (S5605, зеленый, ж/о, КИТАЙ, мешок 25кг)</t>
  </si>
  <si>
    <t>М11.1-36</t>
  </si>
  <si>
    <t>Уайт-спирит (канистра 10 л) ГОСТ 3134-78</t>
  </si>
  <si>
    <t>л</t>
  </si>
  <si>
    <t>Бетонное покрытие хозяйственной площадки - 66 м2. Тип 6</t>
  </si>
  <si>
    <t>Покрытие отмостки из брусчатки. Тип-1 - 102,20 м2</t>
  </si>
  <si>
    <t>Покрытие отмостки из брусчатки. Тип-2 - 4,5 м2</t>
  </si>
  <si>
    <t>Покрытие крылец из плитки. Тип-1 - 46 м2</t>
  </si>
  <si>
    <t>Покрытие крылец из плитки. Тип-2 - 47,5 м2</t>
  </si>
  <si>
    <t>Покрытие из плоского камня. Тип 8 - 128</t>
  </si>
  <si>
    <t>Устройство основания из песка
Состав работ: 
1. Россыпь и разравнивание материалов
2. Уплотнение россыпей</t>
  </si>
  <si>
    <t>СНБ 11.1-21</t>
  </si>
  <si>
    <t>Устройство покрытия из плоского камня толщиной 5 см
Состав работ: 
1. Изготовление ходовых камней из бетона
2. Раскладка камней</t>
  </si>
  <si>
    <t>Устройство бордюра тротуарного - 1510 м</t>
  </si>
  <si>
    <t>СНБ 11.1-19</t>
  </si>
  <si>
    <t>Устройство бордюра тротуарного
Состав работ: 
1. Устройство бетонного основания с уплотнением, установкой и снятием опалубки
2. Установка бортовых камней с подтеской, заливкой швов и их расшивкой</t>
  </si>
  <si>
    <t>М11.1-35</t>
  </si>
  <si>
    <t>Бортовой камень БР 100.20.8</t>
  </si>
  <si>
    <t>Раздел 4. Покрытия тротуаров и площадок (в границах прилегающего благоустройства)</t>
  </si>
  <si>
    <t>Покрытие тротуаров из брусчатки. Тип 3.1 - 106,7 м2.</t>
  </si>
  <si>
    <t>Покрытие тротуаров из брусчатки. Тип 3.2 - 90 м2.</t>
  </si>
  <si>
    <t>Устройство бордюра тротуарного - 154 м</t>
  </si>
  <si>
    <t>Раздел 5. Покрытия тротуаров и площадок (примыкание к УДС)</t>
  </si>
  <si>
    <t>Покрытие тротуаров из брусчатки. Тип 3.1 - 928,16 м2.</t>
  </si>
  <si>
    <t>Покрытие велосипедной дорожки - 405 м2</t>
  </si>
  <si>
    <t>СНБ 11.1-2-17</t>
  </si>
  <si>
    <t>Устройство верхнего слоя покрытия из плотного асфальтобетона, толщина слоя 7 см
Состав работ: 
1. Прием асфальтобетонной смеси в перегружатель
2. Подача асфальтобетонной смеси в асфальтоукладчик и ее укладка
3. Укатка</t>
  </si>
  <si>
    <t>М11.1-20-1</t>
  </si>
  <si>
    <t>Щебеночно-мастичная асфальтобетонная смесь ЩМА-16, ГОСТ Р 58406.1-2020, на битуме марки БНД 100/130, ГОСТ 33133-2014 - 0,07 м</t>
  </si>
  <si>
    <t>Устройство бордюра тротуарного - 272 м</t>
  </si>
  <si>
    <t>СНБ 11.1-22</t>
  </si>
  <si>
    <t>Благоустройство придомовой территории</t>
  </si>
  <si>
    <t>11.1.1 Покрытия проездов и парковок; 11.1.2 Покрытия тротуаров и площадок</t>
  </si>
  <si>
    <t>01.05.2025-07.11.2025</t>
  </si>
  <si>
    <t>Выполнение работ по благоустройству придомовой территории на объекте «Многоэтажный многоквартирный многосекционный жилой дом, расположенный на участке с кадастровым номером 25:10:011500:2788» (ОКС 12.1)</t>
  </si>
  <si>
    <t>на благоустройство придомовой территории на объекте «Многоэтажный многоквартирный многосекционный жилой дом, расположенный на участке с кадастровым номером 25:10:011500:2788» (ОКС 12.1)</t>
  </si>
  <si>
    <t>DP-0324-027-ГП</t>
  </si>
  <si>
    <t>ОКС 12.1</t>
  </si>
  <si>
    <t>Многоэтажный многоквартирный многосекционный жилой дом, расположенный на участке с кадастровым номером 25:10:011500:2788» (ОКС 12.1)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</si>
</sst>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2"/>
      <name val="Times New Roman"/>
      <family val="1"/>
      <charset val="204"/>
    </font>
    <font>
      <i/>
      <sz val="12"/>
      <color theme="1"/>
      <name val="Arial"/>
      <family val="2"/>
      <charset val="204"/>
    </font>
    <font>
      <sz val="14"/>
      <name val="Times New Roman"/>
      <family val="1"/>
      <charset val="204"/>
    </font>
    <font>
      <sz val="4"/>
      <color theme="1"/>
      <name val="Calibri"/>
      <family val="2"/>
      <scheme val="minor"/>
    </font>
    <font>
      <sz val="4"/>
      <color theme="1"/>
      <name val="Times New Roman"/>
      <family val="1"/>
      <charset val="204"/>
    </font>
    <font>
      <sz val="5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Calibri"/>
      <family val="2"/>
      <scheme val="minor"/>
    </font>
    <font>
      <b/>
      <sz val="12"/>
      <color indexed="2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2" fillId="0" borderId="0"/>
    <xf numFmtId="0" fontId="8" fillId="0" borderId="0"/>
    <xf numFmtId="0" fontId="21" fillId="0" borderId="0"/>
    <xf numFmtId="0" fontId="1" fillId="0" borderId="0"/>
  </cellStyleXfs>
  <cellXfs count="185">
    <xf numFmtId="0" fontId="0" fillId="0" borderId="0" xfId="0"/>
    <xf numFmtId="0" fontId="0" fillId="0" borderId="0" xfId="0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5" fillId="0" borderId="1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4" fontId="3" fillId="0" borderId="0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9" fillId="0" borderId="0" xfId="0" applyFont="1"/>
    <xf numFmtId="4" fontId="13" fillId="0" borderId="1" xfId="0" applyNumberFormat="1" applyFont="1" applyBorder="1"/>
    <xf numFmtId="4" fontId="14" fillId="0" borderId="1" xfId="0" applyNumberFormat="1" applyFont="1" applyBorder="1"/>
    <xf numFmtId="4" fontId="9" fillId="0" borderId="0" xfId="0" applyNumberFormat="1" applyFont="1"/>
    <xf numFmtId="0" fontId="17" fillId="0" borderId="0" xfId="0" applyFont="1" applyFill="1"/>
    <xf numFmtId="0" fontId="16" fillId="0" borderId="0" xfId="0" applyFont="1" applyFill="1" applyAlignment="1">
      <alignment horizontal="left"/>
    </xf>
    <xf numFmtId="0" fontId="17" fillId="0" borderId="0" xfId="0" applyFont="1" applyFill="1" applyAlignment="1">
      <alignment horizontal="left"/>
    </xf>
    <xf numFmtId="0" fontId="17" fillId="0" borderId="0" xfId="0" applyFont="1" applyFill="1" applyAlignment="1">
      <alignment horizontal="center"/>
    </xf>
    <xf numFmtId="0" fontId="19" fillId="0" borderId="0" xfId="0" applyFont="1" applyBorder="1" applyAlignment="1">
      <alignment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0" fontId="17" fillId="2" borderId="0" xfId="0" applyFont="1" applyFill="1"/>
    <xf numFmtId="0" fontId="10" fillId="0" borderId="1" xfId="0" applyFont="1" applyBorder="1" applyAlignment="1">
      <alignment horizontal="center" vertical="center"/>
    </xf>
    <xf numFmtId="10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4" fontId="15" fillId="2" borderId="1" xfId="0" applyNumberFormat="1" applyFont="1" applyFill="1" applyBorder="1"/>
    <xf numFmtId="4" fontId="13" fillId="2" borderId="1" xfId="0" applyNumberFormat="1" applyFont="1" applyFill="1" applyBorder="1"/>
    <xf numFmtId="0" fontId="19" fillId="0" borderId="0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0" fillId="0" borderId="0" xfId="0" applyBorder="1"/>
    <xf numFmtId="49" fontId="25" fillId="0" borderId="0" xfId="0" applyNumberFormat="1" applyFont="1" applyFill="1" applyBorder="1" applyAlignment="1" applyProtection="1">
      <alignment vertical="center" wrapText="1"/>
      <protection locked="0"/>
    </xf>
    <xf numFmtId="0" fontId="19" fillId="0" borderId="0" xfId="0" applyFont="1" applyBorder="1"/>
    <xf numFmtId="0" fontId="3" fillId="0" borderId="0" xfId="0" applyFont="1" applyBorder="1" applyAlignment="1">
      <alignment horizontal="center" vertical="top"/>
    </xf>
    <xf numFmtId="0" fontId="9" fillId="0" borderId="0" xfId="0" applyFont="1" applyBorder="1" applyAlignment="1">
      <alignment horizontal="center" vertical="top"/>
    </xf>
    <xf numFmtId="0" fontId="0" fillId="0" borderId="0" xfId="0" applyAlignment="1">
      <alignment horizontal="center" vertical="center"/>
    </xf>
    <xf numFmtId="0" fontId="27" fillId="0" borderId="0" xfId="0" applyFont="1"/>
    <xf numFmtId="0" fontId="28" fillId="0" borderId="29" xfId="0" applyFont="1" applyBorder="1" applyAlignment="1">
      <alignment horizontal="center" vertical="center"/>
    </xf>
    <xf numFmtId="0" fontId="28" fillId="0" borderId="30" xfId="0" applyFont="1" applyBorder="1" applyAlignment="1">
      <alignment horizontal="center" vertical="center"/>
    </xf>
    <xf numFmtId="0" fontId="29" fillId="0" borderId="30" xfId="0" applyFont="1" applyBorder="1" applyAlignment="1">
      <alignment horizontal="center" vertical="center"/>
    </xf>
    <xf numFmtId="0" fontId="29" fillId="0" borderId="31" xfId="0" applyFont="1" applyBorder="1" applyAlignment="1">
      <alignment horizontal="center" vertical="center"/>
    </xf>
    <xf numFmtId="0" fontId="29" fillId="0" borderId="29" xfId="0" applyFont="1" applyBorder="1" applyAlignment="1">
      <alignment horizontal="center" vertical="center"/>
    </xf>
    <xf numFmtId="0" fontId="28" fillId="0" borderId="27" xfId="0" applyFont="1" applyBorder="1"/>
    <xf numFmtId="0" fontId="28" fillId="0" borderId="7" xfId="0" applyFont="1" applyBorder="1"/>
    <xf numFmtId="0" fontId="28" fillId="0" borderId="28" xfId="0" applyFont="1" applyBorder="1"/>
    <xf numFmtId="0" fontId="28" fillId="0" borderId="20" xfId="0" applyFont="1" applyBorder="1"/>
    <xf numFmtId="0" fontId="28" fillId="0" borderId="1" xfId="0" applyFont="1" applyBorder="1"/>
    <xf numFmtId="0" fontId="28" fillId="0" borderId="21" xfId="0" applyFont="1" applyBorder="1"/>
    <xf numFmtId="0" fontId="28" fillId="0" borderId="22" xfId="0" applyFont="1" applyBorder="1"/>
    <xf numFmtId="0" fontId="28" fillId="0" borderId="23" xfId="0" applyFont="1" applyBorder="1"/>
    <xf numFmtId="0" fontId="28" fillId="0" borderId="24" xfId="0" applyFont="1" applyBorder="1"/>
    <xf numFmtId="1" fontId="9" fillId="0" borderId="0" xfId="0" applyNumberFormat="1" applyFont="1"/>
    <xf numFmtId="1" fontId="17" fillId="2" borderId="0" xfId="0" applyNumberFormat="1" applyFont="1" applyFill="1"/>
    <xf numFmtId="0" fontId="12" fillId="0" borderId="27" xfId="0" applyFont="1" applyBorder="1" applyAlignment="1">
      <alignment horizontal="center" vertical="center"/>
    </xf>
    <xf numFmtId="0" fontId="12" fillId="0" borderId="7" xfId="0" applyFont="1" applyBorder="1" applyAlignment="1">
      <alignment horizontal="left" vertical="center"/>
    </xf>
    <xf numFmtId="0" fontId="12" fillId="0" borderId="28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0" fontId="12" fillId="0" borderId="21" xfId="0" applyFont="1" applyBorder="1" applyAlignment="1">
      <alignment horizontal="center" vertical="center"/>
    </xf>
    <xf numFmtId="0" fontId="12" fillId="0" borderId="23" xfId="0" applyFont="1" applyBorder="1" applyAlignment="1">
      <alignment horizontal="left" vertical="center"/>
    </xf>
    <xf numFmtId="0" fontId="12" fillId="0" borderId="2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2" fillId="0" borderId="6" xfId="0" applyFont="1" applyBorder="1" applyAlignment="1">
      <alignment horizontal="left" vertical="center"/>
    </xf>
    <xf numFmtId="0" fontId="12" fillId="0" borderId="33" xfId="0" applyFont="1" applyBorder="1" applyAlignment="1">
      <alignment horizontal="center" vertical="center"/>
    </xf>
    <xf numFmtId="0" fontId="28" fillId="0" borderId="34" xfId="0" applyFont="1" applyBorder="1"/>
    <xf numFmtId="0" fontId="28" fillId="0" borderId="6" xfId="0" applyFont="1" applyBorder="1"/>
    <xf numFmtId="0" fontId="28" fillId="0" borderId="33" xfId="0" applyFont="1" applyBorder="1"/>
    <xf numFmtId="164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49" fontId="35" fillId="0" borderId="1" xfId="2" applyNumberFormat="1" applyFont="1" applyFill="1" applyBorder="1" applyAlignment="1" applyProtection="1">
      <alignment horizontal="center" vertical="top" wrapText="1"/>
    </xf>
    <xf numFmtId="49" fontId="36" fillId="0" borderId="1" xfId="2" applyNumberFormat="1" applyFont="1" applyFill="1" applyBorder="1" applyAlignment="1" applyProtection="1">
      <alignment horizontal="left" vertical="top" wrapText="1"/>
    </xf>
    <xf numFmtId="0" fontId="35" fillId="0" borderId="1" xfId="2" applyNumberFormat="1" applyFont="1" applyFill="1" applyBorder="1" applyAlignment="1" applyProtection="1">
      <alignment horizontal="left" vertical="top" wrapText="1"/>
    </xf>
    <xf numFmtId="4" fontId="35" fillId="0" borderId="1" xfId="1" applyNumberFormat="1" applyFont="1" applyFill="1" applyBorder="1" applyAlignment="1" applyProtection="1">
      <alignment horizontal="right" vertical="top" wrapText="1"/>
    </xf>
    <xf numFmtId="4" fontId="35" fillId="0" borderId="1" xfId="2" applyNumberFormat="1" applyFont="1" applyFill="1" applyBorder="1" applyAlignment="1" applyProtection="1">
      <alignment horizontal="center" vertical="top" wrapText="1"/>
    </xf>
    <xf numFmtId="164" fontId="35" fillId="0" borderId="1" xfId="2" applyNumberFormat="1" applyFont="1" applyFill="1" applyBorder="1" applyAlignment="1" applyProtection="1">
      <alignment horizontal="center" vertical="top" wrapText="1"/>
    </xf>
    <xf numFmtId="3" fontId="35" fillId="0" borderId="1" xfId="2" applyNumberFormat="1" applyFont="1" applyFill="1" applyBorder="1" applyAlignment="1" applyProtection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right" vertical="center"/>
    </xf>
    <xf numFmtId="0" fontId="3" fillId="0" borderId="1" xfId="0" applyFont="1" applyBorder="1" applyAlignment="1">
      <alignment horizontal="left"/>
    </xf>
    <xf numFmtId="0" fontId="11" fillId="0" borderId="0" xfId="0" applyFont="1" applyBorder="1" applyAlignment="1">
      <alignment horizontal="center" vertical="top"/>
    </xf>
    <xf numFmtId="49" fontId="26" fillId="0" borderId="12" xfId="3" applyNumberFormat="1" applyFont="1" applyBorder="1" applyAlignment="1" applyProtection="1">
      <alignment horizontal="center" vertical="center" wrapText="1"/>
    </xf>
    <xf numFmtId="49" fontId="26" fillId="0" borderId="0" xfId="3" applyNumberFormat="1" applyFont="1" applyBorder="1" applyAlignment="1" applyProtection="1">
      <alignment horizontal="right" vertical="center" wrapText="1"/>
    </xf>
    <xf numFmtId="49" fontId="7" fillId="0" borderId="12" xfId="3" applyNumberFormat="1" applyFont="1" applyBorder="1" applyAlignment="1" applyProtection="1">
      <alignment horizontal="left" vertical="center" wrapText="1"/>
    </xf>
    <xf numFmtId="49" fontId="26" fillId="0" borderId="12" xfId="3" applyNumberFormat="1" applyFont="1" applyBorder="1" applyAlignment="1" applyProtection="1">
      <alignment horizontal="left" vertical="center" wrapText="1"/>
    </xf>
    <xf numFmtId="49" fontId="23" fillId="0" borderId="1" xfId="3" applyNumberFormat="1" applyFont="1" applyBorder="1" applyAlignment="1" applyProtection="1">
      <alignment horizontal="left" vertical="center" wrapText="1"/>
    </xf>
    <xf numFmtId="0" fontId="20" fillId="2" borderId="4" xfId="0" applyNumberFormat="1" applyFont="1" applyFill="1" applyBorder="1" applyAlignment="1">
      <alignment horizontal="left" vertical="center" wrapText="1"/>
    </xf>
    <xf numFmtId="0" fontId="20" fillId="2" borderId="4" xfId="0" applyNumberFormat="1" applyFont="1" applyFill="1" applyBorder="1" applyAlignment="1">
      <alignment horizontal="left" vertical="center"/>
    </xf>
    <xf numFmtId="0" fontId="20" fillId="2" borderId="3" xfId="0" applyNumberFormat="1" applyFont="1" applyFill="1" applyBorder="1" applyAlignment="1">
      <alignment horizontal="left" vertical="center"/>
    </xf>
    <xf numFmtId="0" fontId="20" fillId="2" borderId="2" xfId="0" applyNumberFormat="1" applyFont="1" applyFill="1" applyBorder="1" applyAlignment="1">
      <alignment horizontal="center" vertical="center" wrapText="1"/>
    </xf>
    <xf numFmtId="0" fontId="20" fillId="2" borderId="4" xfId="0" applyNumberFormat="1" applyFont="1" applyFill="1" applyBorder="1" applyAlignment="1">
      <alignment horizontal="center" vertical="center"/>
    </xf>
    <xf numFmtId="0" fontId="20" fillId="2" borderId="3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20" fillId="2" borderId="4" xfId="0" applyNumberFormat="1" applyFont="1" applyFill="1" applyBorder="1" applyAlignment="1" applyProtection="1">
      <alignment horizontal="left" vertical="center" wrapText="1"/>
    </xf>
    <xf numFmtId="0" fontId="20" fillId="2" borderId="4" xfId="0" applyNumberFormat="1" applyFont="1" applyFill="1" applyBorder="1" applyAlignment="1" applyProtection="1">
      <alignment horizontal="left" vertical="center"/>
    </xf>
    <xf numFmtId="0" fontId="20" fillId="2" borderId="3" xfId="0" applyNumberFormat="1" applyFont="1" applyFill="1" applyBorder="1" applyAlignment="1" applyProtection="1">
      <alignment horizontal="left" vertical="center"/>
    </xf>
    <xf numFmtId="0" fontId="34" fillId="2" borderId="0" xfId="0" applyFont="1" applyFill="1" applyAlignment="1">
      <alignment horizontal="left"/>
    </xf>
    <xf numFmtId="0" fontId="33" fillId="0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2" borderId="2" xfId="0" applyFont="1" applyFill="1" applyBorder="1" applyAlignment="1">
      <alignment horizontal="right" vertical="center"/>
    </xf>
    <xf numFmtId="0" fontId="10" fillId="2" borderId="4" xfId="0" applyFont="1" applyFill="1" applyBorder="1" applyAlignment="1">
      <alignment horizontal="right" vertical="center"/>
    </xf>
    <xf numFmtId="0" fontId="10" fillId="2" borderId="3" xfId="0" applyFont="1" applyFill="1" applyBorder="1" applyAlignment="1">
      <alignment horizontal="right" vertical="center"/>
    </xf>
    <xf numFmtId="0" fontId="10" fillId="0" borderId="2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20" fillId="2" borderId="2" xfId="0" applyNumberFormat="1" applyFont="1" applyFill="1" applyBorder="1" applyAlignment="1">
      <alignment horizontal="center" vertical="center"/>
    </xf>
    <xf numFmtId="0" fontId="19" fillId="0" borderId="1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top"/>
    </xf>
    <xf numFmtId="0" fontId="19" fillId="0" borderId="12" xfId="0" applyFont="1" applyFill="1" applyBorder="1" applyAlignment="1">
      <alignment horizontal="left" vertical="center" wrapText="1"/>
    </xf>
    <xf numFmtId="0" fontId="19" fillId="2" borderId="4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23" fillId="0" borderId="13" xfId="3" applyNumberFormat="1" applyFont="1" applyBorder="1" applyAlignment="1" applyProtection="1">
      <alignment horizontal="left" vertical="center" wrapText="1"/>
    </xf>
    <xf numFmtId="49" fontId="23" fillId="0" borderId="14" xfId="3" applyNumberFormat="1" applyFont="1" applyBorder="1" applyAlignment="1" applyProtection="1">
      <alignment horizontal="left" vertical="center" wrapText="1"/>
    </xf>
    <xf numFmtId="0" fontId="20" fillId="2" borderId="4" xfId="0" applyNumberFormat="1" applyFont="1" applyFill="1" applyBorder="1" applyAlignment="1">
      <alignment horizontal="center" vertical="center" wrapText="1"/>
    </xf>
    <xf numFmtId="0" fontId="20" fillId="2" borderId="3" xfId="0" applyNumberFormat="1" applyFont="1" applyFill="1" applyBorder="1" applyAlignment="1">
      <alignment horizontal="center" vertical="center" wrapText="1"/>
    </xf>
    <xf numFmtId="49" fontId="20" fillId="0" borderId="1" xfId="3" applyNumberFormat="1" applyFont="1" applyBorder="1" applyAlignment="1" applyProtection="1">
      <alignment horizontal="left" vertical="center" wrapText="1"/>
    </xf>
    <xf numFmtId="49" fontId="23" fillId="0" borderId="15" xfId="3" applyNumberFormat="1" applyFont="1" applyBorder="1" applyAlignment="1" applyProtection="1">
      <alignment horizontal="left" vertical="center" wrapText="1"/>
    </xf>
    <xf numFmtId="49" fontId="23" fillId="0" borderId="16" xfId="3" applyNumberFormat="1" applyFont="1" applyBorder="1" applyAlignment="1" applyProtection="1">
      <alignment horizontal="left" vertical="center" wrapText="1"/>
    </xf>
    <xf numFmtId="49" fontId="20" fillId="0" borderId="15" xfId="3" applyNumberFormat="1" applyFont="1" applyBorder="1" applyAlignment="1" applyProtection="1">
      <alignment horizontal="left" vertical="center" wrapText="1"/>
    </xf>
    <xf numFmtId="0" fontId="20" fillId="0" borderId="2" xfId="0" applyNumberFormat="1" applyFont="1" applyFill="1" applyBorder="1" applyAlignment="1">
      <alignment horizontal="center" vertical="center" wrapText="1"/>
    </xf>
    <xf numFmtId="0" fontId="20" fillId="0" borderId="4" xfId="0" applyNumberFormat="1" applyFont="1" applyFill="1" applyBorder="1" applyAlignment="1">
      <alignment horizontal="center" vertical="center"/>
    </xf>
    <xf numFmtId="0" fontId="20" fillId="0" borderId="3" xfId="0" applyNumberFormat="1" applyFont="1" applyFill="1" applyBorder="1" applyAlignment="1">
      <alignment horizontal="center" vertical="center"/>
    </xf>
    <xf numFmtId="0" fontId="20" fillId="0" borderId="4" xfId="0" applyNumberFormat="1" applyFont="1" applyFill="1" applyBorder="1" applyAlignment="1">
      <alignment horizontal="center" vertical="center" wrapText="1"/>
    </xf>
    <xf numFmtId="0" fontId="20" fillId="0" borderId="3" xfId="0" applyNumberFormat="1" applyFont="1" applyFill="1" applyBorder="1" applyAlignment="1">
      <alignment horizontal="center" vertical="center" wrapText="1"/>
    </xf>
    <xf numFmtId="1" fontId="37" fillId="0" borderId="2" xfId="1" applyNumberFormat="1" applyFont="1" applyFill="1" applyBorder="1" applyAlignment="1" applyProtection="1">
      <alignment horizontal="left" vertical="center" wrapText="1"/>
    </xf>
    <xf numFmtId="1" fontId="37" fillId="0" borderId="4" xfId="1" applyNumberFormat="1" applyFont="1" applyFill="1" applyBorder="1" applyAlignment="1" applyProtection="1">
      <alignment horizontal="left" vertical="center" wrapText="1"/>
    </xf>
    <xf numFmtId="1" fontId="37" fillId="0" borderId="3" xfId="1" applyNumberFormat="1" applyFont="1" applyFill="1" applyBorder="1" applyAlignment="1" applyProtection="1">
      <alignment horizontal="left" vertical="center" wrapText="1"/>
    </xf>
    <xf numFmtId="0" fontId="35" fillId="0" borderId="2" xfId="2" applyNumberFormat="1" applyFont="1" applyFill="1" applyBorder="1" applyAlignment="1" applyProtection="1">
      <alignment horizontal="left" vertical="center" wrapText="1"/>
    </xf>
    <xf numFmtId="0" fontId="35" fillId="0" borderId="4" xfId="2" applyNumberFormat="1" applyFont="1" applyFill="1" applyBorder="1" applyAlignment="1" applyProtection="1">
      <alignment horizontal="left" vertical="center" wrapText="1"/>
    </xf>
    <xf numFmtId="0" fontId="35" fillId="0" borderId="3" xfId="2" applyNumberFormat="1" applyFont="1" applyFill="1" applyBorder="1" applyAlignment="1" applyProtection="1">
      <alignment horizontal="left" vertical="center" wrapText="1"/>
    </xf>
    <xf numFmtId="0" fontId="13" fillId="0" borderId="1" xfId="0" applyFont="1" applyBorder="1" applyAlignment="1">
      <alignment horizontal="right"/>
    </xf>
    <xf numFmtId="4" fontId="13" fillId="0" borderId="1" xfId="0" applyNumberFormat="1" applyFont="1" applyBorder="1" applyAlignment="1">
      <alignment horizontal="right"/>
    </xf>
    <xf numFmtId="0" fontId="14" fillId="0" borderId="1" xfId="0" applyFont="1" applyBorder="1" applyAlignment="1">
      <alignment horizontal="right"/>
    </xf>
    <xf numFmtId="4" fontId="14" fillId="0" borderId="1" xfId="0" applyNumberFormat="1" applyFont="1" applyBorder="1" applyAlignment="1">
      <alignment horizontal="right"/>
    </xf>
    <xf numFmtId="0" fontId="15" fillId="2" borderId="1" xfId="0" applyFont="1" applyFill="1" applyBorder="1" applyAlignment="1">
      <alignment horizontal="right"/>
    </xf>
    <xf numFmtId="4" fontId="15" fillId="2" borderId="1" xfId="0" applyNumberFormat="1" applyFont="1" applyFill="1" applyBorder="1" applyAlignment="1">
      <alignment horizontal="right"/>
    </xf>
    <xf numFmtId="0" fontId="13" fillId="2" borderId="1" xfId="0" applyFont="1" applyFill="1" applyBorder="1" applyAlignment="1">
      <alignment horizontal="right"/>
    </xf>
    <xf numFmtId="4" fontId="13" fillId="2" borderId="1" xfId="0" applyNumberFormat="1" applyFont="1" applyFill="1" applyBorder="1" applyAlignment="1">
      <alignment horizontal="right"/>
    </xf>
    <xf numFmtId="0" fontId="11" fillId="0" borderId="0" xfId="0" applyFont="1" applyFill="1" applyAlignment="1">
      <alignment horizontal="center" wrapText="1"/>
    </xf>
    <xf numFmtId="0" fontId="12" fillId="0" borderId="5" xfId="0" applyFont="1" applyBorder="1" applyAlignment="1">
      <alignment horizontal="center" vertical="top"/>
    </xf>
    <xf numFmtId="0" fontId="16" fillId="2" borderId="0" xfId="0" applyFont="1" applyFill="1" applyAlignment="1">
      <alignment horizontal="left"/>
    </xf>
    <xf numFmtId="0" fontId="17" fillId="2" borderId="0" xfId="0" applyFont="1" applyFill="1" applyAlignment="1">
      <alignment horizontal="left"/>
    </xf>
    <xf numFmtId="0" fontId="17" fillId="2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49" fontId="35" fillId="0" borderId="6" xfId="1" applyNumberFormat="1" applyFont="1" applyFill="1" applyBorder="1" applyAlignment="1" applyProtection="1">
      <alignment horizontal="center" vertical="center" wrapText="1"/>
    </xf>
    <xf numFmtId="49" fontId="35" fillId="0" borderId="7" xfId="1" applyNumberFormat="1" applyFont="1" applyFill="1" applyBorder="1" applyAlignment="1" applyProtection="1">
      <alignment horizontal="center" vertical="center" wrapText="1"/>
    </xf>
    <xf numFmtId="1" fontId="35" fillId="0" borderId="6" xfId="1" applyNumberFormat="1" applyFont="1" applyFill="1" applyBorder="1" applyAlignment="1" applyProtection="1">
      <alignment horizontal="center" vertical="center" wrapText="1"/>
    </xf>
    <xf numFmtId="1" fontId="35" fillId="0" borderId="8" xfId="1" applyNumberFormat="1" applyFont="1" applyFill="1" applyBorder="1" applyAlignment="1" applyProtection="1">
      <alignment horizontal="center" vertical="center" wrapText="1"/>
    </xf>
    <xf numFmtId="1" fontId="35" fillId="0" borderId="7" xfId="1" applyNumberFormat="1" applyFont="1" applyFill="1" applyBorder="1" applyAlignment="1" applyProtection="1">
      <alignment horizontal="center" vertical="center" wrapText="1"/>
    </xf>
    <xf numFmtId="49" fontId="35" fillId="0" borderId="8" xfId="1" applyNumberFormat="1" applyFont="1" applyFill="1" applyBorder="1" applyAlignment="1" applyProtection="1">
      <alignment horizontal="center" vertical="center" wrapText="1"/>
    </xf>
    <xf numFmtId="49" fontId="35" fillId="0" borderId="9" xfId="1" applyNumberFormat="1" applyFont="1" applyFill="1" applyBorder="1" applyAlignment="1" applyProtection="1">
      <alignment horizontal="center" vertical="center" wrapText="1"/>
    </xf>
    <xf numFmtId="49" fontId="35" fillId="0" borderId="10" xfId="1" applyNumberFormat="1" applyFont="1" applyFill="1" applyBorder="1" applyAlignment="1" applyProtection="1">
      <alignment horizontal="center" vertical="center" wrapText="1"/>
    </xf>
    <xf numFmtId="49" fontId="35" fillId="0" borderId="11" xfId="1" applyNumberFormat="1" applyFont="1" applyFill="1" applyBorder="1" applyAlignment="1" applyProtection="1">
      <alignment horizontal="center" vertical="center" wrapText="1"/>
    </xf>
    <xf numFmtId="49" fontId="35" fillId="0" borderId="2" xfId="1" applyNumberFormat="1" applyFont="1" applyFill="1" applyBorder="1" applyAlignment="1" applyProtection="1">
      <alignment horizontal="center" vertical="center" wrapText="1"/>
    </xf>
    <xf numFmtId="49" fontId="35" fillId="0" borderId="4" xfId="1" applyNumberFormat="1" applyFont="1" applyFill="1" applyBorder="1" applyAlignment="1" applyProtection="1">
      <alignment horizontal="center" vertical="center" wrapText="1"/>
    </xf>
    <xf numFmtId="49" fontId="35" fillId="0" borderId="3" xfId="1" applyNumberFormat="1" applyFont="1" applyFill="1" applyBorder="1" applyAlignment="1" applyProtection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30" fillId="0" borderId="29" xfId="0" applyFont="1" applyBorder="1" applyAlignment="1">
      <alignment horizontal="center" vertical="center"/>
    </xf>
    <xf numFmtId="0" fontId="30" fillId="0" borderId="30" xfId="0" applyFont="1" applyBorder="1" applyAlignment="1">
      <alignment horizontal="center" vertical="center"/>
    </xf>
    <xf numFmtId="0" fontId="30" fillId="0" borderId="31" xfId="0" applyFont="1" applyBorder="1" applyAlignment="1">
      <alignment horizontal="center" vertical="center"/>
    </xf>
    <xf numFmtId="0" fontId="30" fillId="0" borderId="25" xfId="0" applyFont="1" applyBorder="1" applyAlignment="1">
      <alignment horizontal="left" vertical="center"/>
    </xf>
    <xf numFmtId="0" fontId="30" fillId="0" borderId="26" xfId="0" applyFont="1" applyBorder="1" applyAlignment="1">
      <alignment horizontal="left" vertical="center"/>
    </xf>
    <xf numFmtId="0" fontId="30" fillId="0" borderId="32" xfId="0" applyFont="1" applyBorder="1" applyAlignment="1">
      <alignment horizontal="left" vertical="center"/>
    </xf>
    <xf numFmtId="0" fontId="30" fillId="0" borderId="19" xfId="0" applyFont="1" applyBorder="1" applyAlignment="1">
      <alignment horizontal="center" vertical="center"/>
    </xf>
    <xf numFmtId="0" fontId="30" fillId="0" borderId="21" xfId="0" applyFont="1" applyBorder="1" applyAlignment="1">
      <alignment horizontal="center" vertical="center"/>
    </xf>
    <xf numFmtId="0" fontId="30" fillId="0" borderId="24" xfId="0" applyFont="1" applyBorder="1" applyAlignment="1">
      <alignment horizontal="center" vertical="center"/>
    </xf>
    <xf numFmtId="0" fontId="30" fillId="0" borderId="18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30" fillId="0" borderId="17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/>
    </xf>
    <xf numFmtId="0" fontId="30" fillId="0" borderId="22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</cellXfs>
  <cellStyles count="5">
    <cellStyle name="Обычный" xfId="0" builtinId="0"/>
    <cellStyle name="Обычный 2" xfId="1" xr:uid="{F316AD0A-A76D-4B7C-854E-20CC9CC0DADF}"/>
    <cellStyle name="Обычный 3" xfId="2" xr:uid="{BC9CAD33-BFF4-4CE3-850C-AE48BC9A9CEC}"/>
    <cellStyle name="Обычный 4" xfId="3" xr:uid="{53F4C086-CA4C-476B-89CE-2C6B075555AC}"/>
    <cellStyle name="Обычный 4 2" xfId="4" xr:uid="{55EA5F9F-83E0-445A-AB1D-0272F037FC5E}"/>
  </cellStyles>
  <dxfs count="5">
    <dxf>
      <numFmt numFmtId="4" formatCode="#,##0.00"/>
      <fill>
        <patternFill patternType="none">
          <bgColor auto="1"/>
        </patternFill>
      </fill>
    </dxf>
    <dxf>
      <numFmt numFmtId="4" formatCode="#,##0.00"/>
      <fill>
        <patternFill patternType="none">
          <bgColor auto="1"/>
        </patternFill>
      </fill>
    </dxf>
    <dxf>
      <numFmt numFmtId="4" formatCode="#,##0.00"/>
      <fill>
        <patternFill patternType="none">
          <bgColor auto="1"/>
        </patternFill>
      </fill>
    </dxf>
    <dxf>
      <font>
        <b val="0"/>
        <i val="0"/>
        <strike val="0"/>
        <color auto="1"/>
      </font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79998168889431442"/>
    <pageSetUpPr fitToPage="1"/>
  </sheetPr>
  <dimension ref="A1:P106"/>
  <sheetViews>
    <sheetView tabSelected="1" view="pageBreakPreview" zoomScale="70" zoomScaleNormal="70" zoomScaleSheetLayoutView="70" workbookViewId="0">
      <selection activeCell="A2" sqref="A2:I2"/>
    </sheetView>
  </sheetViews>
  <sheetFormatPr defaultRowHeight="15" x14ac:dyDescent="0.25"/>
  <cols>
    <col min="1" max="1" width="7.7109375" customWidth="1"/>
    <col min="2" max="2" width="33" customWidth="1"/>
    <col min="3" max="3" width="119.140625" bestFit="1" customWidth="1"/>
    <col min="4" max="4" width="11.28515625" bestFit="1" customWidth="1"/>
    <col min="5" max="5" width="18.7109375" bestFit="1" customWidth="1"/>
    <col min="6" max="6" width="32.140625" customWidth="1"/>
    <col min="7" max="7" width="44.7109375" customWidth="1"/>
    <col min="8" max="8" width="35.5703125" customWidth="1"/>
    <col min="9" max="9" width="33.140625" customWidth="1"/>
  </cols>
  <sheetData>
    <row r="1" spans="1:10" ht="20.25" x14ac:dyDescent="0.3">
      <c r="A1" s="99" t="s">
        <v>54</v>
      </c>
      <c r="B1" s="99"/>
      <c r="C1" s="99"/>
      <c r="D1" s="99"/>
      <c r="E1" s="99"/>
      <c r="F1" s="99"/>
      <c r="G1" s="99"/>
      <c r="H1" s="99"/>
      <c r="I1" s="99"/>
    </row>
    <row r="2" spans="1:10" ht="112.5" customHeight="1" x14ac:dyDescent="0.25">
      <c r="A2" s="100" t="s">
        <v>119</v>
      </c>
      <c r="B2" s="100"/>
      <c r="C2" s="100"/>
      <c r="D2" s="100"/>
      <c r="E2" s="100"/>
      <c r="F2" s="100"/>
      <c r="G2" s="100"/>
      <c r="H2" s="100"/>
      <c r="I2" s="100"/>
    </row>
    <row r="3" spans="1:10" ht="20.25" x14ac:dyDescent="0.3">
      <c r="A3" s="101" t="s">
        <v>0</v>
      </c>
      <c r="B3" s="101"/>
      <c r="C3" s="101"/>
      <c r="D3" s="101"/>
      <c r="E3" s="101"/>
      <c r="F3" s="101"/>
      <c r="G3" s="101"/>
      <c r="H3" s="101"/>
      <c r="I3" s="101"/>
    </row>
    <row r="4" spans="1:10" ht="41.25" customHeight="1" x14ac:dyDescent="0.25">
      <c r="A4" s="102" t="s">
        <v>240</v>
      </c>
      <c r="B4" s="102"/>
      <c r="C4" s="102"/>
      <c r="D4" s="102"/>
      <c r="E4" s="102"/>
      <c r="F4" s="102"/>
      <c r="G4" s="102"/>
      <c r="H4" s="102"/>
      <c r="I4" s="102"/>
    </row>
    <row r="5" spans="1:10" ht="15.75" x14ac:dyDescent="0.25">
      <c r="A5" s="117" t="s">
        <v>46</v>
      </c>
      <c r="B5" s="117"/>
      <c r="C5" s="117"/>
      <c r="D5" s="117"/>
      <c r="E5" s="117"/>
      <c r="F5" s="117"/>
      <c r="G5" s="117"/>
      <c r="H5" s="117"/>
      <c r="I5" s="117"/>
    </row>
    <row r="6" spans="1:10" ht="18.75" customHeight="1" x14ac:dyDescent="0.25">
      <c r="A6" s="116" t="s">
        <v>53</v>
      </c>
      <c r="B6" s="116"/>
      <c r="C6" s="111" t="s">
        <v>51</v>
      </c>
      <c r="D6" s="111"/>
      <c r="E6" s="111"/>
      <c r="F6" s="111"/>
      <c r="G6" s="111"/>
      <c r="H6" s="20"/>
      <c r="I6" s="20"/>
    </row>
    <row r="7" spans="1:10" ht="18.75" customHeight="1" x14ac:dyDescent="0.25">
      <c r="A7" s="116" t="s">
        <v>52</v>
      </c>
      <c r="B7" s="116"/>
      <c r="C7" s="119"/>
      <c r="D7" s="119"/>
      <c r="E7" s="119"/>
      <c r="F7" s="119"/>
      <c r="G7" s="119"/>
      <c r="H7" s="20"/>
      <c r="I7" s="20"/>
    </row>
    <row r="8" spans="1:10" ht="18.75" customHeight="1" x14ac:dyDescent="0.25">
      <c r="A8" s="116" t="s">
        <v>43</v>
      </c>
      <c r="B8" s="116"/>
      <c r="C8" s="111" t="s">
        <v>90</v>
      </c>
      <c r="D8" s="111"/>
      <c r="E8" s="111"/>
      <c r="F8" s="111"/>
      <c r="G8" s="111"/>
      <c r="H8" s="20"/>
      <c r="I8" s="20"/>
    </row>
    <row r="9" spans="1:10" ht="18.75" customHeight="1" x14ac:dyDescent="0.25">
      <c r="A9" s="116" t="s">
        <v>44</v>
      </c>
      <c r="B9" s="116"/>
      <c r="C9" s="111" t="s">
        <v>244</v>
      </c>
      <c r="D9" s="111"/>
      <c r="E9" s="111"/>
      <c r="F9" s="111"/>
      <c r="G9" s="111"/>
      <c r="H9" s="20"/>
      <c r="I9" s="20"/>
    </row>
    <row r="10" spans="1:10" ht="18.75" customHeight="1" x14ac:dyDescent="0.25">
      <c r="A10" s="116" t="s">
        <v>49</v>
      </c>
      <c r="B10" s="116"/>
      <c r="C10" s="118" t="s">
        <v>237</v>
      </c>
      <c r="D10" s="118"/>
      <c r="E10" s="118"/>
      <c r="F10" s="118"/>
      <c r="G10" s="118"/>
      <c r="H10" s="20"/>
      <c r="I10" s="20"/>
    </row>
    <row r="11" spans="1:10" ht="18.75" x14ac:dyDescent="0.25">
      <c r="A11" s="116" t="s">
        <v>59</v>
      </c>
      <c r="B11" s="116"/>
      <c r="C11" s="118" t="s">
        <v>242</v>
      </c>
      <c r="D11" s="118"/>
      <c r="E11" s="118"/>
      <c r="F11" s="118"/>
      <c r="G11" s="118"/>
      <c r="H11" s="28"/>
      <c r="I11" s="28"/>
    </row>
    <row r="12" spans="1:10" ht="18.75" x14ac:dyDescent="0.25">
      <c r="A12" s="116" t="s">
        <v>45</v>
      </c>
      <c r="B12" s="116"/>
      <c r="C12" s="118" t="s">
        <v>238</v>
      </c>
      <c r="D12" s="118"/>
      <c r="E12" s="118"/>
      <c r="F12" s="118"/>
      <c r="G12" s="118"/>
      <c r="H12" s="20"/>
      <c r="I12" s="20"/>
    </row>
    <row r="13" spans="1:10" ht="15.75" x14ac:dyDescent="0.25">
      <c r="A13" s="115"/>
      <c r="B13" s="115"/>
      <c r="C13" s="115"/>
      <c r="D13" s="115"/>
      <c r="E13" s="115"/>
      <c r="F13" s="115"/>
      <c r="G13" s="115"/>
      <c r="H13" s="115"/>
      <c r="I13" s="115"/>
    </row>
    <row r="14" spans="1:10" ht="39" customHeight="1" x14ac:dyDescent="0.25">
      <c r="A14" s="7" t="s">
        <v>1</v>
      </c>
      <c r="B14" s="7" t="s">
        <v>3</v>
      </c>
      <c r="C14" s="7" t="s">
        <v>2</v>
      </c>
      <c r="D14" s="7" t="s">
        <v>4</v>
      </c>
      <c r="E14" s="7" t="s">
        <v>5</v>
      </c>
      <c r="F14" s="11" t="s">
        <v>47</v>
      </c>
      <c r="G14" s="11" t="s">
        <v>48</v>
      </c>
      <c r="H14" s="7" t="s">
        <v>55</v>
      </c>
      <c r="I14" s="7" t="s">
        <v>6</v>
      </c>
    </row>
    <row r="15" spans="1:10" ht="15.75" x14ac:dyDescent="0.25">
      <c r="A15" s="81" t="s">
        <v>7</v>
      </c>
      <c r="B15" s="81"/>
      <c r="C15" s="81"/>
      <c r="D15" s="81"/>
      <c r="E15" s="81"/>
      <c r="F15" s="81"/>
      <c r="G15" s="81"/>
      <c r="H15" s="81"/>
      <c r="I15" s="81"/>
    </row>
    <row r="16" spans="1:10" ht="47.25" x14ac:dyDescent="0.25">
      <c r="A16" s="2">
        <v>1</v>
      </c>
      <c r="B16" s="3" t="s">
        <v>123</v>
      </c>
      <c r="C16" s="4" t="s">
        <v>124</v>
      </c>
      <c r="D16" s="2" t="s">
        <v>91</v>
      </c>
      <c r="E16" s="5">
        <f>SUMIF('ЛСР №1'!$B$19:$B$201,B16,'ЛСР №1'!$E$19:$E$201)</f>
        <v>8512.1200000000008</v>
      </c>
      <c r="F16" s="21"/>
      <c r="G16" s="5">
        <f>F16*E16</f>
        <v>0</v>
      </c>
      <c r="H16" s="3"/>
      <c r="I16" s="3"/>
      <c r="J16" s="1"/>
    </row>
    <row r="17" spans="1:10" ht="63" x14ac:dyDescent="0.25">
      <c r="A17" s="2">
        <v>2</v>
      </c>
      <c r="B17" s="3" t="s">
        <v>125</v>
      </c>
      <c r="C17" s="4" t="s">
        <v>126</v>
      </c>
      <c r="D17" s="2" t="s">
        <v>93</v>
      </c>
      <c r="E17" s="5">
        <f>SUMIF('ЛСР №1'!$B$19:$B$201,B17,'ЛСР №1'!$E$19:$E$201)</f>
        <v>1442.48</v>
      </c>
      <c r="F17" s="21"/>
      <c r="G17" s="5">
        <f t="shared" ref="G17:G34" si="0">F17*E17</f>
        <v>0</v>
      </c>
      <c r="H17" s="3"/>
      <c r="I17" s="3"/>
      <c r="J17" s="1"/>
    </row>
    <row r="18" spans="1:10" ht="63" x14ac:dyDescent="0.25">
      <c r="A18" s="2">
        <v>3</v>
      </c>
      <c r="B18" s="3" t="s">
        <v>129</v>
      </c>
      <c r="C18" s="4" t="s">
        <v>130</v>
      </c>
      <c r="D18" s="2" t="s">
        <v>93</v>
      </c>
      <c r="E18" s="5">
        <f>SUMIF('ЛСР №1'!$B$19:$B$201,B18,'ЛСР №1'!$E$19:$E$201)</f>
        <v>851.13</v>
      </c>
      <c r="F18" s="21"/>
      <c r="G18" s="5">
        <f t="shared" si="0"/>
        <v>0</v>
      </c>
      <c r="H18" s="3"/>
      <c r="I18" s="3"/>
      <c r="J18" s="1"/>
    </row>
    <row r="19" spans="1:10" ht="78.75" x14ac:dyDescent="0.25">
      <c r="A19" s="2">
        <v>4</v>
      </c>
      <c r="B19" s="3" t="s">
        <v>133</v>
      </c>
      <c r="C19" s="4" t="s">
        <v>134</v>
      </c>
      <c r="D19" s="2" t="s">
        <v>91</v>
      </c>
      <c r="E19" s="5">
        <f>SUMIF('ЛСР №1'!$B$19:$B$201,B19,'ЛСР №1'!$E$19:$E$201)</f>
        <v>1903.2</v>
      </c>
      <c r="F19" s="21"/>
      <c r="G19" s="5">
        <f t="shared" si="0"/>
        <v>0</v>
      </c>
      <c r="H19" s="3"/>
      <c r="I19" s="3"/>
      <c r="J19" s="1"/>
    </row>
    <row r="20" spans="1:10" ht="78.75" x14ac:dyDescent="0.25">
      <c r="A20" s="2">
        <v>5</v>
      </c>
      <c r="B20" s="3" t="s">
        <v>137</v>
      </c>
      <c r="C20" s="4" t="s">
        <v>138</v>
      </c>
      <c r="D20" s="2" t="s">
        <v>91</v>
      </c>
      <c r="E20" s="5">
        <f>SUMIF('ЛСР №1'!$B$19:$B$201,B20,'ЛСР №1'!$E$19:$E$201)</f>
        <v>1903.2</v>
      </c>
      <c r="F20" s="21"/>
      <c r="G20" s="5">
        <f t="shared" si="0"/>
        <v>0</v>
      </c>
      <c r="H20" s="3"/>
      <c r="I20" s="3"/>
      <c r="J20" s="1"/>
    </row>
    <row r="21" spans="1:10" ht="63" x14ac:dyDescent="0.25">
      <c r="A21" s="2">
        <v>6</v>
      </c>
      <c r="B21" s="3" t="s">
        <v>142</v>
      </c>
      <c r="C21" s="4" t="s">
        <v>143</v>
      </c>
      <c r="D21" s="2" t="s">
        <v>91</v>
      </c>
      <c r="E21" s="5">
        <f>SUMIF('ЛСР №1'!$B$19:$B$201,B21,'ЛСР №1'!$E$19:$E$201)</f>
        <v>5564.86</v>
      </c>
      <c r="F21" s="21"/>
      <c r="G21" s="5">
        <f t="shared" si="0"/>
        <v>0</v>
      </c>
      <c r="H21" s="3"/>
      <c r="I21" s="3"/>
      <c r="J21" s="1"/>
    </row>
    <row r="22" spans="1:10" ht="47.25" x14ac:dyDescent="0.25">
      <c r="A22" s="2">
        <v>7</v>
      </c>
      <c r="B22" s="3" t="s">
        <v>144</v>
      </c>
      <c r="C22" s="4" t="s">
        <v>145</v>
      </c>
      <c r="D22" s="2" t="s">
        <v>91</v>
      </c>
      <c r="E22" s="5">
        <f>SUMIF('ЛСР №1'!$B$19:$B$201,B22,'ЛСР №1'!$E$19:$E$201)</f>
        <v>6667.72</v>
      </c>
      <c r="F22" s="21"/>
      <c r="G22" s="5">
        <f t="shared" si="0"/>
        <v>0</v>
      </c>
      <c r="H22" s="3"/>
      <c r="I22" s="3"/>
      <c r="J22" s="1"/>
    </row>
    <row r="23" spans="1:10" ht="78.75" x14ac:dyDescent="0.25">
      <c r="A23" s="2">
        <v>8</v>
      </c>
      <c r="B23" s="3" t="s">
        <v>148</v>
      </c>
      <c r="C23" s="4" t="s">
        <v>149</v>
      </c>
      <c r="D23" s="2" t="s">
        <v>91</v>
      </c>
      <c r="E23" s="5">
        <f>SUMIF('ЛСР №1'!$B$19:$B$201,B23,'ЛСР №1'!$E$19:$E$201)</f>
        <v>5765.06</v>
      </c>
      <c r="F23" s="21"/>
      <c r="G23" s="5">
        <f t="shared" si="0"/>
        <v>0</v>
      </c>
      <c r="H23" s="3"/>
      <c r="I23" s="3"/>
      <c r="J23" s="1"/>
    </row>
    <row r="24" spans="1:10" ht="63" x14ac:dyDescent="0.25">
      <c r="A24" s="2">
        <v>9</v>
      </c>
      <c r="B24" s="3" t="s">
        <v>158</v>
      </c>
      <c r="C24" s="4" t="s">
        <v>159</v>
      </c>
      <c r="D24" s="2" t="s">
        <v>9</v>
      </c>
      <c r="E24" s="5">
        <f>SUMIF('ЛСР №1'!$B$19:$B$201,B24,'ЛСР №1'!$E$19:$E$201)</f>
        <v>1052</v>
      </c>
      <c r="F24" s="21"/>
      <c r="G24" s="5">
        <f t="shared" si="0"/>
        <v>0</v>
      </c>
      <c r="H24" s="3"/>
      <c r="I24" s="3"/>
      <c r="J24" s="1"/>
    </row>
    <row r="25" spans="1:10" ht="63" x14ac:dyDescent="0.25">
      <c r="A25" s="2">
        <v>10</v>
      </c>
      <c r="B25" s="3" t="s">
        <v>174</v>
      </c>
      <c r="C25" s="4" t="s">
        <v>175</v>
      </c>
      <c r="D25" s="2" t="s">
        <v>93</v>
      </c>
      <c r="E25" s="5">
        <f>SUMIF('ЛСР №1'!$B$19:$B$201,B25,'ЛСР №1'!$E$19:$E$201)</f>
        <v>32.42</v>
      </c>
      <c r="F25" s="21"/>
      <c r="G25" s="5">
        <f t="shared" si="0"/>
        <v>0</v>
      </c>
      <c r="H25" s="3"/>
      <c r="I25" s="3"/>
      <c r="J25" s="1"/>
    </row>
    <row r="26" spans="1:10" ht="63" x14ac:dyDescent="0.25">
      <c r="A26" s="2">
        <v>11</v>
      </c>
      <c r="B26" s="3" t="s">
        <v>236</v>
      </c>
      <c r="C26" s="4" t="s">
        <v>181</v>
      </c>
      <c r="D26" s="2" t="s">
        <v>93</v>
      </c>
      <c r="E26" s="5">
        <f>SUMIF('ЛСР №1'!$B$19:$B$201,B26,'ЛСР №1'!$E$19:$E$201)</f>
        <v>97.25</v>
      </c>
      <c r="F26" s="21"/>
      <c r="G26" s="5">
        <f t="shared" si="0"/>
        <v>0</v>
      </c>
      <c r="H26" s="3"/>
      <c r="I26" s="3"/>
      <c r="J26" s="1"/>
    </row>
    <row r="27" spans="1:10" ht="63" x14ac:dyDescent="0.25">
      <c r="A27" s="2">
        <v>12</v>
      </c>
      <c r="B27" s="3" t="s">
        <v>185</v>
      </c>
      <c r="C27" s="4" t="s">
        <v>186</v>
      </c>
      <c r="D27" s="2" t="s">
        <v>91</v>
      </c>
      <c r="E27" s="5">
        <f>SUMIF('ЛСР №1'!$B$19:$B$201,B27,'ЛСР №1'!$E$19:$E$201)</f>
        <v>650.70000000000005</v>
      </c>
      <c r="F27" s="21"/>
      <c r="G27" s="5">
        <f t="shared" si="0"/>
        <v>0</v>
      </c>
      <c r="H27" s="3"/>
      <c r="I27" s="3"/>
      <c r="J27" s="1"/>
    </row>
    <row r="28" spans="1:10" ht="110.25" x14ac:dyDescent="0.25">
      <c r="A28" s="2">
        <v>13</v>
      </c>
      <c r="B28" s="3" t="s">
        <v>187</v>
      </c>
      <c r="C28" s="4" t="s">
        <v>188</v>
      </c>
      <c r="D28" s="2" t="s">
        <v>93</v>
      </c>
      <c r="E28" s="5">
        <f>SUMIF('ЛСР №1'!$B$19:$B$201,B28,'ЛСР №1'!$E$19:$E$201)</f>
        <v>71.67</v>
      </c>
      <c r="F28" s="21"/>
      <c r="G28" s="5">
        <f t="shared" si="0"/>
        <v>0</v>
      </c>
      <c r="H28" s="3"/>
      <c r="I28" s="3"/>
      <c r="J28" s="1"/>
    </row>
    <row r="29" spans="1:10" ht="63" x14ac:dyDescent="0.25">
      <c r="A29" s="2">
        <v>14</v>
      </c>
      <c r="B29" s="3" t="s">
        <v>195</v>
      </c>
      <c r="C29" s="4" t="s">
        <v>196</v>
      </c>
      <c r="D29" s="2" t="s">
        <v>91</v>
      </c>
      <c r="E29" s="5">
        <f>SUMIF('ЛСР №1'!$B$19:$B$201,B29,'ЛСР №1'!$E$19:$E$201)</f>
        <v>650.70000000000005</v>
      </c>
      <c r="F29" s="21"/>
      <c r="G29" s="5">
        <f t="shared" si="0"/>
        <v>0</v>
      </c>
      <c r="H29" s="3"/>
      <c r="I29" s="3"/>
      <c r="J29" s="1"/>
    </row>
    <row r="30" spans="1:10" ht="63" x14ac:dyDescent="0.25">
      <c r="A30" s="2">
        <v>15</v>
      </c>
      <c r="B30" s="3" t="s">
        <v>201</v>
      </c>
      <c r="C30" s="4" t="s">
        <v>202</v>
      </c>
      <c r="D30" s="2" t="s">
        <v>91</v>
      </c>
      <c r="E30" s="5">
        <f>SUMIF('ЛСР №1'!$B$19:$B$201,B30,'ЛСР №1'!$E$19:$E$201)</f>
        <v>650.70000000000005</v>
      </c>
      <c r="F30" s="21"/>
      <c r="G30" s="5">
        <f t="shared" si="0"/>
        <v>0</v>
      </c>
      <c r="H30" s="3"/>
      <c r="I30" s="3"/>
      <c r="J30" s="1"/>
    </row>
    <row r="31" spans="1:10" ht="63" x14ac:dyDescent="0.25">
      <c r="A31" s="2">
        <v>16</v>
      </c>
      <c r="B31" s="3" t="s">
        <v>180</v>
      </c>
      <c r="C31" s="4" t="s">
        <v>216</v>
      </c>
      <c r="D31" s="2" t="s">
        <v>93</v>
      </c>
      <c r="E31" s="5">
        <f>SUMIF('ЛСР №1'!$B$19:$B$201,B31,'ЛСР №1'!$E$19:$E$201)</f>
        <v>55.86</v>
      </c>
      <c r="F31" s="21"/>
      <c r="G31" s="5">
        <f t="shared" si="0"/>
        <v>0</v>
      </c>
      <c r="H31" s="3"/>
      <c r="I31" s="3"/>
      <c r="J31" s="1"/>
    </row>
    <row r="32" spans="1:10" ht="63" x14ac:dyDescent="0.25">
      <c r="A32" s="2">
        <v>17</v>
      </c>
      <c r="B32" s="3" t="s">
        <v>217</v>
      </c>
      <c r="C32" s="4" t="s">
        <v>218</v>
      </c>
      <c r="D32" s="2" t="s">
        <v>91</v>
      </c>
      <c r="E32" s="5">
        <f>SUMIF('ЛСР №1'!$B$19:$B$201,B32,'ЛСР №1'!$E$19:$E$201)</f>
        <v>128</v>
      </c>
      <c r="F32" s="21"/>
      <c r="G32" s="5">
        <f t="shared" si="0"/>
        <v>0</v>
      </c>
      <c r="H32" s="3"/>
      <c r="I32" s="3"/>
      <c r="J32" s="1"/>
    </row>
    <row r="33" spans="1:10" ht="63" x14ac:dyDescent="0.25">
      <c r="A33" s="2">
        <v>18</v>
      </c>
      <c r="B33" s="3" t="s">
        <v>220</v>
      </c>
      <c r="C33" s="4" t="s">
        <v>221</v>
      </c>
      <c r="D33" s="2" t="s">
        <v>9</v>
      </c>
      <c r="E33" s="5">
        <f>SUMIF('ЛСР №1'!$B$19:$B$201,B33,'ЛСР №1'!$E$19:$E$201)</f>
        <v>1936</v>
      </c>
      <c r="F33" s="21"/>
      <c r="G33" s="5">
        <f t="shared" si="0"/>
        <v>0</v>
      </c>
      <c r="H33" s="3"/>
      <c r="I33" s="3"/>
      <c r="J33" s="1"/>
    </row>
    <row r="34" spans="1:10" ht="78.75" x14ac:dyDescent="0.25">
      <c r="A34" s="2">
        <v>19</v>
      </c>
      <c r="B34" s="3" t="s">
        <v>231</v>
      </c>
      <c r="C34" s="4" t="s">
        <v>232</v>
      </c>
      <c r="D34" s="2" t="s">
        <v>91</v>
      </c>
      <c r="E34" s="5">
        <f>SUMIF('ЛСР №1'!$B$19:$B$201,B34,'ЛСР №1'!$E$19:$E$201)</f>
        <v>405</v>
      </c>
      <c r="F34" s="21"/>
      <c r="G34" s="5">
        <f t="shared" si="0"/>
        <v>0</v>
      </c>
      <c r="H34" s="3"/>
      <c r="I34" s="3"/>
      <c r="J34" s="1"/>
    </row>
    <row r="35" spans="1:10" ht="15.75" x14ac:dyDescent="0.25">
      <c r="A35" s="81" t="s">
        <v>13</v>
      </c>
      <c r="B35" s="81"/>
      <c r="C35" s="81"/>
      <c r="D35" s="81"/>
      <c r="E35" s="81"/>
      <c r="F35" s="81"/>
      <c r="G35" s="81"/>
      <c r="H35" s="81"/>
      <c r="I35" s="81"/>
    </row>
    <row r="36" spans="1:10" ht="15.75" x14ac:dyDescent="0.25">
      <c r="A36" s="2">
        <v>1</v>
      </c>
      <c r="B36" s="3" t="s">
        <v>127</v>
      </c>
      <c r="C36" s="4" t="s">
        <v>128</v>
      </c>
      <c r="D36" s="2" t="s">
        <v>93</v>
      </c>
      <c r="E36" s="5">
        <f>SUMIF('ЛСР №1'!$B$19:$B$201,B36,'ЛСР №1'!$E$19:$E$201)</f>
        <v>2120</v>
      </c>
      <c r="F36" s="21"/>
      <c r="G36" s="5">
        <f>F36*E36</f>
        <v>0</v>
      </c>
      <c r="H36" s="3"/>
      <c r="I36" s="3"/>
      <c r="J36" s="1"/>
    </row>
    <row r="37" spans="1:10" ht="15.75" x14ac:dyDescent="0.25">
      <c r="A37" s="2">
        <v>2</v>
      </c>
      <c r="B37" s="3" t="s">
        <v>176</v>
      </c>
      <c r="C37" s="4" t="s">
        <v>177</v>
      </c>
      <c r="D37" s="2" t="s">
        <v>93</v>
      </c>
      <c r="E37" s="5">
        <f>SUMIF('ЛСР №1'!$B$19:$B$201,B37,'ЛСР №1'!$E$19:$E$201)</f>
        <v>31.61</v>
      </c>
      <c r="F37" s="21"/>
      <c r="G37" s="5">
        <f>F37*E37</f>
        <v>0</v>
      </c>
      <c r="H37" s="3"/>
      <c r="I37" s="3"/>
      <c r="J37" s="1"/>
    </row>
    <row r="38" spans="1:10" ht="15.75" x14ac:dyDescent="0.25">
      <c r="A38" s="2">
        <v>3</v>
      </c>
      <c r="B38" s="3" t="s">
        <v>131</v>
      </c>
      <c r="C38" s="4" t="s">
        <v>132</v>
      </c>
      <c r="D38" s="2" t="s">
        <v>93</v>
      </c>
      <c r="E38" s="5">
        <f>SUMIF('ЛСР №1'!$B$19:$B$201,B38,'ЛСР №1'!$E$19:$E$201)</f>
        <v>2556.75</v>
      </c>
      <c r="F38" s="21"/>
      <c r="G38" s="5">
        <f t="shared" ref="G38:G60" si="1">F38*E38</f>
        <v>0</v>
      </c>
      <c r="H38" s="3"/>
      <c r="I38" s="3"/>
      <c r="J38" s="1"/>
    </row>
    <row r="39" spans="1:10" ht="15.75" x14ac:dyDescent="0.25">
      <c r="A39" s="2">
        <v>4</v>
      </c>
      <c r="B39" s="3" t="s">
        <v>135</v>
      </c>
      <c r="C39" s="4" t="s">
        <v>136</v>
      </c>
      <c r="D39" s="2" t="s">
        <v>120</v>
      </c>
      <c r="E39" s="69">
        <f>SUMIF('ЛСР №1'!$B$19:$B$201,B39,'ЛСР №1'!$E$19:$E$201)</f>
        <v>319.73</v>
      </c>
      <c r="F39" s="21"/>
      <c r="G39" s="5">
        <f t="shared" si="1"/>
        <v>0</v>
      </c>
      <c r="H39" s="3"/>
      <c r="I39" s="3"/>
      <c r="J39" s="1"/>
    </row>
    <row r="40" spans="1:10" ht="15.75" x14ac:dyDescent="0.25">
      <c r="A40" s="2">
        <v>5</v>
      </c>
      <c r="B40" s="3" t="s">
        <v>139</v>
      </c>
      <c r="C40" s="4" t="s">
        <v>140</v>
      </c>
      <c r="D40" s="2" t="s">
        <v>120</v>
      </c>
      <c r="E40" s="69">
        <f>SUMIF('ЛСР №1'!$B$19:$B$201,B40,'ЛСР №1'!$E$19:$E$201)</f>
        <v>228.42</v>
      </c>
      <c r="F40" s="21"/>
      <c r="G40" s="5">
        <f t="shared" si="1"/>
        <v>0</v>
      </c>
      <c r="H40" s="3"/>
      <c r="I40" s="3"/>
      <c r="J40" s="1"/>
    </row>
    <row r="41" spans="1:10" ht="15.75" x14ac:dyDescent="0.25">
      <c r="A41" s="2">
        <v>6</v>
      </c>
      <c r="B41" s="3" t="s">
        <v>160</v>
      </c>
      <c r="C41" s="4" t="s">
        <v>161</v>
      </c>
      <c r="D41" s="2" t="s">
        <v>8</v>
      </c>
      <c r="E41" s="70">
        <f>SUMIF('ЛСР №1'!$B$19:$B$201,B41,'ЛСР №1'!$E$19:$E$201)</f>
        <v>1052</v>
      </c>
      <c r="F41" s="21"/>
      <c r="G41" s="5">
        <f t="shared" si="1"/>
        <v>0</v>
      </c>
      <c r="H41" s="3"/>
      <c r="I41" s="3"/>
      <c r="J41" s="1"/>
    </row>
    <row r="42" spans="1:10" ht="15.75" x14ac:dyDescent="0.25">
      <c r="A42" s="2">
        <v>7</v>
      </c>
      <c r="B42" s="3" t="s">
        <v>162</v>
      </c>
      <c r="C42" s="4" t="s">
        <v>163</v>
      </c>
      <c r="D42" s="2" t="s">
        <v>93</v>
      </c>
      <c r="E42" s="5">
        <f>SUMIF('ЛСР №1'!$B$19:$B$201,B42,'ЛСР №1'!$E$19:$E$201)</f>
        <v>349.4</v>
      </c>
      <c r="F42" s="21"/>
      <c r="G42" s="5">
        <f t="shared" si="1"/>
        <v>0</v>
      </c>
      <c r="H42" s="3"/>
      <c r="I42" s="3"/>
      <c r="J42" s="1"/>
    </row>
    <row r="43" spans="1:10" ht="15.75" x14ac:dyDescent="0.25">
      <c r="A43" s="2">
        <v>8</v>
      </c>
      <c r="B43" s="3" t="s">
        <v>146</v>
      </c>
      <c r="C43" s="4" t="s">
        <v>147</v>
      </c>
      <c r="D43" s="2" t="s">
        <v>91</v>
      </c>
      <c r="E43" s="5">
        <f>SUMIF('ЛСР №1'!$B$19:$B$201,B43,'ЛСР №1'!$E$19:$E$201)</f>
        <v>8001.4</v>
      </c>
      <c r="F43" s="21"/>
      <c r="G43" s="5">
        <f t="shared" si="1"/>
        <v>0</v>
      </c>
      <c r="H43" s="3"/>
      <c r="I43" s="3"/>
      <c r="J43" s="1"/>
    </row>
    <row r="44" spans="1:10" ht="15.75" x14ac:dyDescent="0.25">
      <c r="A44" s="2">
        <v>9</v>
      </c>
      <c r="B44" s="3" t="s">
        <v>189</v>
      </c>
      <c r="C44" s="4" t="s">
        <v>190</v>
      </c>
      <c r="D44" s="2" t="s">
        <v>91</v>
      </c>
      <c r="E44" s="5">
        <f>SUMIF('ЛСР №1'!$B$19:$B$201,B44,'ЛСР №1'!$E$19:$E$201)</f>
        <v>860</v>
      </c>
      <c r="F44" s="21"/>
      <c r="G44" s="5">
        <f t="shared" si="1"/>
        <v>0</v>
      </c>
      <c r="H44" s="3"/>
      <c r="I44" s="3"/>
      <c r="J44" s="1"/>
    </row>
    <row r="45" spans="1:10" ht="15.75" x14ac:dyDescent="0.25">
      <c r="A45" s="2">
        <v>10</v>
      </c>
      <c r="B45" s="3" t="s">
        <v>191</v>
      </c>
      <c r="C45" s="4" t="s">
        <v>192</v>
      </c>
      <c r="D45" s="2" t="s">
        <v>91</v>
      </c>
      <c r="E45" s="5">
        <f>SUMIF('ЛСР №1'!$B$19:$B$201,B45,'ЛСР №1'!$E$19:$E$201)</f>
        <v>788.4</v>
      </c>
      <c r="F45" s="21"/>
      <c r="G45" s="5">
        <f t="shared" si="1"/>
        <v>0</v>
      </c>
      <c r="H45" s="3"/>
      <c r="I45" s="3"/>
      <c r="J45" s="1"/>
    </row>
    <row r="46" spans="1:10" ht="15.75" x14ac:dyDescent="0.25">
      <c r="A46" s="2">
        <v>11</v>
      </c>
      <c r="B46" s="3" t="s">
        <v>150</v>
      </c>
      <c r="C46" s="4" t="s">
        <v>151</v>
      </c>
      <c r="D46" s="2" t="s">
        <v>93</v>
      </c>
      <c r="E46" s="5">
        <f>SUMIF('ЛСР №1'!$B$19:$B$201,B46,'ЛСР №1'!$E$19:$E$201)</f>
        <v>299.27</v>
      </c>
      <c r="F46" s="21"/>
      <c r="G46" s="5">
        <f t="shared" si="1"/>
        <v>0</v>
      </c>
      <c r="H46" s="3"/>
      <c r="I46" s="3"/>
      <c r="J46" s="1"/>
    </row>
    <row r="47" spans="1:10" ht="15.75" x14ac:dyDescent="0.25">
      <c r="A47" s="2">
        <v>12</v>
      </c>
      <c r="B47" s="3" t="s">
        <v>152</v>
      </c>
      <c r="C47" s="4" t="s">
        <v>153</v>
      </c>
      <c r="D47" s="2" t="s">
        <v>120</v>
      </c>
      <c r="E47" s="69">
        <f>SUMIF('ЛСР №1'!$B$19:$B$201,B47,'ЛСР №1'!$E$19:$E$201)</f>
        <v>108.09</v>
      </c>
      <c r="F47" s="21"/>
      <c r="G47" s="5">
        <f t="shared" si="1"/>
        <v>0</v>
      </c>
      <c r="H47" s="3"/>
      <c r="I47" s="3"/>
      <c r="J47" s="1"/>
    </row>
    <row r="48" spans="1:10" ht="15.75" x14ac:dyDescent="0.25">
      <c r="A48" s="2">
        <v>13</v>
      </c>
      <c r="B48" s="3" t="s">
        <v>178</v>
      </c>
      <c r="C48" s="4" t="s">
        <v>179</v>
      </c>
      <c r="D48" s="2" t="s">
        <v>93</v>
      </c>
      <c r="E48" s="5">
        <f>SUMIF('ЛСР №1'!$B$19:$B$201,B48,'ЛСР №1'!$E$19:$E$201)</f>
        <v>10.54</v>
      </c>
      <c r="F48" s="21"/>
      <c r="G48" s="5">
        <f t="shared" si="1"/>
        <v>0</v>
      </c>
      <c r="H48" s="3"/>
      <c r="I48" s="3"/>
      <c r="J48" s="1"/>
    </row>
    <row r="49" spans="1:10" ht="15.75" x14ac:dyDescent="0.25">
      <c r="A49" s="2">
        <v>14</v>
      </c>
      <c r="B49" s="3" t="s">
        <v>182</v>
      </c>
      <c r="C49" s="4" t="s">
        <v>183</v>
      </c>
      <c r="D49" s="2" t="s">
        <v>93</v>
      </c>
      <c r="E49" s="5">
        <f>SUMIF('ЛСР №1'!$B$19:$B$201,B49,'ЛСР №1'!$E$19:$E$201)</f>
        <v>126.4</v>
      </c>
      <c r="F49" s="21"/>
      <c r="G49" s="5">
        <f t="shared" si="1"/>
        <v>0</v>
      </c>
      <c r="H49" s="3"/>
      <c r="I49" s="3"/>
      <c r="J49" s="1"/>
    </row>
    <row r="50" spans="1:10" ht="31.5" x14ac:dyDescent="0.25">
      <c r="A50" s="2">
        <v>15</v>
      </c>
      <c r="B50" s="3" t="s">
        <v>233</v>
      </c>
      <c r="C50" s="4" t="s">
        <v>234</v>
      </c>
      <c r="D50" s="2" t="s">
        <v>120</v>
      </c>
      <c r="E50" s="69">
        <f>SUMIF('ЛСР №1'!$B$19:$B$201,B50,'ЛСР №1'!$E$19:$E$201)</f>
        <v>72.900000000000006</v>
      </c>
      <c r="F50" s="21"/>
      <c r="G50" s="5">
        <f>F50*E50</f>
        <v>0</v>
      </c>
      <c r="H50" s="3"/>
      <c r="I50" s="3"/>
      <c r="J50" s="1"/>
    </row>
    <row r="51" spans="1:10" ht="15.75" x14ac:dyDescent="0.25">
      <c r="A51" s="2">
        <v>16</v>
      </c>
      <c r="B51" s="3" t="s">
        <v>168</v>
      </c>
      <c r="C51" s="4" t="s">
        <v>169</v>
      </c>
      <c r="D51" s="2" t="s">
        <v>91</v>
      </c>
      <c r="E51" s="5">
        <f>SUMIF('ЛСР №1'!$B$19:$B$201,B51,'ЛСР №1'!$E$19:$E$201)</f>
        <v>3215.2</v>
      </c>
      <c r="F51" s="21"/>
      <c r="G51" s="5">
        <f t="shared" si="1"/>
        <v>0</v>
      </c>
      <c r="H51" s="3"/>
      <c r="I51" s="3"/>
      <c r="J51" s="1"/>
    </row>
    <row r="52" spans="1:10" ht="15.75" x14ac:dyDescent="0.25">
      <c r="A52" s="2">
        <v>17</v>
      </c>
      <c r="B52" s="3" t="s">
        <v>154</v>
      </c>
      <c r="C52" s="4" t="s">
        <v>155</v>
      </c>
      <c r="D52" s="2" t="s">
        <v>91</v>
      </c>
      <c r="E52" s="5">
        <f>SUMIF('ЛСР №1'!$B$19:$B$201,B52,'ЛСР №1'!$E$19:$E$201)</f>
        <v>2344.3000000000002</v>
      </c>
      <c r="F52" s="21"/>
      <c r="G52" s="5">
        <f t="shared" si="1"/>
        <v>0</v>
      </c>
      <c r="H52" s="3"/>
      <c r="I52" s="3"/>
      <c r="J52" s="1"/>
    </row>
    <row r="53" spans="1:10" ht="15.75" x14ac:dyDescent="0.25">
      <c r="A53" s="2">
        <v>18</v>
      </c>
      <c r="B53" s="3" t="s">
        <v>171</v>
      </c>
      <c r="C53" s="4" t="s">
        <v>172</v>
      </c>
      <c r="D53" s="2" t="s">
        <v>91</v>
      </c>
      <c r="E53" s="5">
        <f>SUMIF('ЛСР №1'!$B$19:$B$201,B53,'ЛСР №1'!$E$19:$E$201)</f>
        <v>494.01</v>
      </c>
      <c r="F53" s="21"/>
      <c r="G53" s="5">
        <f t="shared" si="1"/>
        <v>0</v>
      </c>
      <c r="H53" s="3"/>
      <c r="I53" s="3"/>
      <c r="J53" s="1"/>
    </row>
    <row r="54" spans="1:10" ht="15.75" x14ac:dyDescent="0.25">
      <c r="A54" s="2">
        <v>19</v>
      </c>
      <c r="B54" s="3" t="s">
        <v>193</v>
      </c>
      <c r="C54" s="4" t="s">
        <v>194</v>
      </c>
      <c r="D54" s="2" t="s">
        <v>93</v>
      </c>
      <c r="E54" s="5">
        <f>SUMIF('ЛСР №1'!$B$19:$B$201,B54,'ЛСР №1'!$E$19:$E$201)</f>
        <v>73.099999999999994</v>
      </c>
      <c r="F54" s="21"/>
      <c r="G54" s="5">
        <f t="shared" si="1"/>
        <v>0</v>
      </c>
      <c r="H54" s="3"/>
      <c r="I54" s="3"/>
      <c r="J54" s="1"/>
    </row>
    <row r="55" spans="1:10" ht="15.75" x14ac:dyDescent="0.25">
      <c r="A55" s="2">
        <v>20</v>
      </c>
      <c r="B55" s="3" t="s">
        <v>203</v>
      </c>
      <c r="C55" s="4" t="s">
        <v>204</v>
      </c>
      <c r="D55" s="2" t="s">
        <v>92</v>
      </c>
      <c r="E55" s="5">
        <f>SUMIF('ЛСР №1'!$B$19:$B$201,B55,'ЛСР №1'!$E$19:$E$201)</f>
        <v>5336</v>
      </c>
      <c r="F55" s="21"/>
      <c r="G55" s="5">
        <f t="shared" si="1"/>
        <v>0</v>
      </c>
      <c r="H55" s="3"/>
      <c r="I55" s="3"/>
      <c r="J55" s="1"/>
    </row>
    <row r="56" spans="1:10" ht="15.75" x14ac:dyDescent="0.25">
      <c r="A56" s="2">
        <v>21</v>
      </c>
      <c r="B56" s="3" t="s">
        <v>197</v>
      </c>
      <c r="C56" s="4" t="s">
        <v>198</v>
      </c>
      <c r="D56" s="2" t="s">
        <v>92</v>
      </c>
      <c r="E56" s="5">
        <f>SUMIF('ЛСР №1'!$B$19:$B$201,B56,'ЛСР №1'!$E$19:$E$201)</f>
        <v>10671</v>
      </c>
      <c r="F56" s="21"/>
      <c r="G56" s="5">
        <f t="shared" si="1"/>
        <v>0</v>
      </c>
      <c r="H56" s="3"/>
      <c r="I56" s="3"/>
      <c r="J56" s="1"/>
    </row>
    <row r="57" spans="1:10" ht="15.75" x14ac:dyDescent="0.25">
      <c r="A57" s="2">
        <v>22</v>
      </c>
      <c r="B57" s="3" t="s">
        <v>199</v>
      </c>
      <c r="C57" s="4" t="s">
        <v>200</v>
      </c>
      <c r="D57" s="2" t="s">
        <v>92</v>
      </c>
      <c r="E57" s="5">
        <f>SUMIF('ЛСР №1'!$B$19:$B$201,B57,'ЛСР №1'!$E$19:$E$201)</f>
        <v>3904</v>
      </c>
      <c r="F57" s="21"/>
      <c r="G57" s="5">
        <f t="shared" si="1"/>
        <v>0</v>
      </c>
      <c r="H57" s="3"/>
      <c r="I57" s="3"/>
      <c r="J57" s="1"/>
    </row>
    <row r="58" spans="1:10" ht="15.75" x14ac:dyDescent="0.25">
      <c r="A58" s="2">
        <v>23</v>
      </c>
      <c r="B58" s="3" t="s">
        <v>205</v>
      </c>
      <c r="C58" s="4" t="s">
        <v>206</v>
      </c>
      <c r="D58" s="2" t="s">
        <v>92</v>
      </c>
      <c r="E58" s="5">
        <f>SUMIF('ЛСР №1'!$B$19:$B$201,B58,'ЛСР №1'!$E$19:$E$201)</f>
        <v>325.39999999999998</v>
      </c>
      <c r="F58" s="21"/>
      <c r="G58" s="5">
        <f t="shared" si="1"/>
        <v>0</v>
      </c>
      <c r="H58" s="3"/>
      <c r="I58" s="3"/>
      <c r="J58" s="1"/>
    </row>
    <row r="59" spans="1:10" ht="15.75" x14ac:dyDescent="0.25">
      <c r="A59" s="2">
        <v>24</v>
      </c>
      <c r="B59" s="3" t="s">
        <v>222</v>
      </c>
      <c r="C59" s="4" t="s">
        <v>223</v>
      </c>
      <c r="D59" s="2" t="s">
        <v>9</v>
      </c>
      <c r="E59" s="5">
        <f>SUMIF('ЛСР №1'!$B$19:$B$201,B59,'ЛСР №1'!$E$19:$E$201)</f>
        <v>1936</v>
      </c>
      <c r="F59" s="21"/>
      <c r="G59" s="5">
        <f t="shared" si="1"/>
        <v>0</v>
      </c>
      <c r="H59" s="3"/>
      <c r="I59" s="3"/>
      <c r="J59" s="1"/>
    </row>
    <row r="60" spans="1:10" ht="15.75" x14ac:dyDescent="0.25">
      <c r="A60" s="2">
        <v>25</v>
      </c>
      <c r="B60" s="3" t="s">
        <v>207</v>
      </c>
      <c r="C60" s="4" t="s">
        <v>208</v>
      </c>
      <c r="D60" s="2" t="s">
        <v>209</v>
      </c>
      <c r="E60" s="5">
        <f>SUMIF('ЛСР №1'!$B$19:$B$201,B60,'ЛСР №1'!$E$19:$E$201)</f>
        <v>244</v>
      </c>
      <c r="F60" s="21"/>
      <c r="G60" s="5">
        <f t="shared" si="1"/>
        <v>0</v>
      </c>
      <c r="H60" s="3"/>
      <c r="I60" s="3"/>
      <c r="J60" s="1"/>
    </row>
    <row r="61" spans="1:10" ht="15.75" x14ac:dyDescent="0.25">
      <c r="A61" s="79" t="s">
        <v>11</v>
      </c>
      <c r="B61" s="79"/>
      <c r="C61" s="79"/>
      <c r="D61" s="79"/>
      <c r="E61" s="79"/>
      <c r="F61" s="79"/>
      <c r="G61" s="5">
        <f>SUM(G16:G34)</f>
        <v>0</v>
      </c>
      <c r="H61" s="6"/>
      <c r="I61" s="6"/>
    </row>
    <row r="62" spans="1:10" ht="15.75" x14ac:dyDescent="0.25">
      <c r="A62" s="79" t="s">
        <v>10</v>
      </c>
      <c r="B62" s="79"/>
      <c r="C62" s="79"/>
      <c r="D62" s="79"/>
      <c r="E62" s="79"/>
      <c r="F62" s="79"/>
      <c r="G62" s="5">
        <f>SUM(G36:G60)</f>
        <v>0</v>
      </c>
      <c r="H62" s="6"/>
      <c r="I62" s="6"/>
    </row>
    <row r="63" spans="1:10" ht="15.75" x14ac:dyDescent="0.25">
      <c r="A63" s="79" t="s">
        <v>42</v>
      </c>
      <c r="B63" s="79"/>
      <c r="C63" s="79"/>
      <c r="D63" s="79"/>
      <c r="E63" s="79"/>
      <c r="F63" s="79"/>
      <c r="G63" s="21" t="s">
        <v>98</v>
      </c>
      <c r="H63" s="6"/>
      <c r="I63" s="6"/>
    </row>
    <row r="64" spans="1:10" ht="15.75" x14ac:dyDescent="0.25">
      <c r="A64" s="104" t="s">
        <v>67</v>
      </c>
      <c r="B64" s="105"/>
      <c r="C64" s="105"/>
      <c r="D64" s="105"/>
      <c r="E64" s="105"/>
      <c r="F64" s="106"/>
      <c r="G64" s="21">
        <f>SUM(G61:G63)*0.2</f>
        <v>0</v>
      </c>
      <c r="H64" s="6"/>
      <c r="I64" s="6"/>
    </row>
    <row r="65" spans="1:9" ht="18.75" x14ac:dyDescent="0.25">
      <c r="A65" s="80" t="s">
        <v>50</v>
      </c>
      <c r="B65" s="80"/>
      <c r="C65" s="80"/>
      <c r="D65" s="80"/>
      <c r="E65" s="80"/>
      <c r="F65" s="80"/>
      <c r="G65" s="10">
        <f>SUM(G61:G64)</f>
        <v>0</v>
      </c>
      <c r="H65" s="6"/>
      <c r="I65" s="6"/>
    </row>
    <row r="66" spans="1:9" ht="15.75" x14ac:dyDescent="0.25">
      <c r="A66" s="8"/>
      <c r="B66" s="8"/>
      <c r="C66" s="8"/>
      <c r="D66" s="8"/>
      <c r="E66" s="8"/>
      <c r="F66" s="8"/>
      <c r="G66" s="9"/>
      <c r="H66" s="6"/>
      <c r="I66" s="6"/>
    </row>
    <row r="69" spans="1:9" ht="18.75" x14ac:dyDescent="0.25">
      <c r="A69" s="103" t="s">
        <v>12</v>
      </c>
      <c r="B69" s="103"/>
      <c r="C69" s="103"/>
      <c r="D69" s="103"/>
      <c r="E69" s="103"/>
      <c r="F69" s="103"/>
      <c r="G69" s="103"/>
      <c r="H69" s="7" t="s">
        <v>55</v>
      </c>
      <c r="I69" s="7" t="s">
        <v>6</v>
      </c>
    </row>
    <row r="70" spans="1:9" ht="35.1" customHeight="1" x14ac:dyDescent="0.25">
      <c r="A70" s="23">
        <v>1</v>
      </c>
      <c r="B70" s="107" t="s">
        <v>118</v>
      </c>
      <c r="C70" s="108"/>
      <c r="D70" s="109"/>
      <c r="E70" s="110"/>
      <c r="F70" s="92"/>
      <c r="G70" s="93"/>
      <c r="H70" s="24"/>
      <c r="I70" s="24"/>
    </row>
    <row r="71" spans="1:9" ht="35.25" customHeight="1" x14ac:dyDescent="0.25">
      <c r="A71" s="23">
        <v>2</v>
      </c>
      <c r="B71" s="112" t="s">
        <v>60</v>
      </c>
      <c r="C71" s="113"/>
      <c r="D71" s="114"/>
      <c r="E71" s="110"/>
      <c r="F71" s="92"/>
      <c r="G71" s="93"/>
      <c r="H71" s="25"/>
      <c r="I71" s="25"/>
    </row>
    <row r="72" spans="1:9" ht="153.75" customHeight="1" x14ac:dyDescent="0.25">
      <c r="A72" s="23">
        <v>3</v>
      </c>
      <c r="B72" s="107" t="s">
        <v>61</v>
      </c>
      <c r="C72" s="108"/>
      <c r="D72" s="109"/>
      <c r="E72" s="91"/>
      <c r="F72" s="92"/>
      <c r="G72" s="93"/>
      <c r="H72" s="78" t="s">
        <v>239</v>
      </c>
      <c r="I72" s="25"/>
    </row>
    <row r="73" spans="1:9" ht="69.75" customHeight="1" x14ac:dyDescent="0.25">
      <c r="A73" s="23">
        <v>4</v>
      </c>
      <c r="B73" s="87" t="s">
        <v>117</v>
      </c>
      <c r="C73" s="87"/>
      <c r="D73" s="87"/>
      <c r="E73" s="91" t="s">
        <v>66</v>
      </c>
      <c r="F73" s="92"/>
      <c r="G73" s="93"/>
      <c r="H73" s="29"/>
      <c r="I73" s="25"/>
    </row>
    <row r="74" spans="1:9" ht="80.099999999999994" customHeight="1" x14ac:dyDescent="0.25">
      <c r="A74" s="94">
        <v>5</v>
      </c>
      <c r="B74" s="95" t="s">
        <v>56</v>
      </c>
      <c r="C74" s="95"/>
      <c r="D74" s="95"/>
      <c r="E74" s="88" t="s">
        <v>73</v>
      </c>
      <c r="F74" s="89"/>
      <c r="G74" s="90"/>
      <c r="H74" s="120" t="s">
        <v>57</v>
      </c>
      <c r="I74" s="25"/>
    </row>
    <row r="75" spans="1:9" ht="80.099999999999994" customHeight="1" x14ac:dyDescent="0.25">
      <c r="A75" s="94"/>
      <c r="B75" s="95"/>
      <c r="C75" s="95"/>
      <c r="D75" s="95"/>
      <c r="E75" s="96" t="s">
        <v>73</v>
      </c>
      <c r="F75" s="97"/>
      <c r="G75" s="98"/>
      <c r="H75" s="121"/>
      <c r="I75" s="25"/>
    </row>
    <row r="76" spans="1:9" ht="80.099999999999994" customHeight="1" x14ac:dyDescent="0.25">
      <c r="A76" s="94"/>
      <c r="B76" s="95"/>
      <c r="C76" s="95"/>
      <c r="D76" s="95"/>
      <c r="E76" s="96" t="s">
        <v>73</v>
      </c>
      <c r="F76" s="97"/>
      <c r="G76" s="98"/>
      <c r="H76" s="121"/>
      <c r="I76" s="25"/>
    </row>
    <row r="77" spans="1:9" ht="80.099999999999994" customHeight="1" x14ac:dyDescent="0.25">
      <c r="A77" s="94"/>
      <c r="B77" s="95"/>
      <c r="C77" s="95"/>
      <c r="D77" s="95"/>
      <c r="E77" s="96" t="s">
        <v>73</v>
      </c>
      <c r="F77" s="97"/>
      <c r="G77" s="98"/>
      <c r="H77" s="121"/>
      <c r="I77" s="25"/>
    </row>
    <row r="78" spans="1:9" ht="80.099999999999994" customHeight="1" x14ac:dyDescent="0.25">
      <c r="A78" s="94"/>
      <c r="B78" s="95"/>
      <c r="C78" s="95"/>
      <c r="D78" s="95"/>
      <c r="E78" s="96" t="s">
        <v>73</v>
      </c>
      <c r="F78" s="97"/>
      <c r="G78" s="98"/>
      <c r="H78" s="122"/>
      <c r="I78" s="25"/>
    </row>
    <row r="79" spans="1:9" ht="39" customHeight="1" x14ac:dyDescent="0.25">
      <c r="A79" s="23">
        <v>6</v>
      </c>
      <c r="B79" s="123" t="s">
        <v>116</v>
      </c>
      <c r="C79" s="124"/>
      <c r="D79" s="124"/>
      <c r="E79" s="91" t="s">
        <v>58</v>
      </c>
      <c r="F79" s="92"/>
      <c r="G79" s="93"/>
      <c r="H79" s="25"/>
      <c r="I79" s="25"/>
    </row>
    <row r="80" spans="1:9" ht="79.5" customHeight="1" x14ac:dyDescent="0.25">
      <c r="A80" s="23">
        <v>7</v>
      </c>
      <c r="B80" s="128" t="s">
        <v>62</v>
      </c>
      <c r="C80" s="129"/>
      <c r="D80" s="129"/>
      <c r="E80" s="91"/>
      <c r="F80" s="92"/>
      <c r="G80" s="93"/>
      <c r="H80" s="25"/>
      <c r="I80" s="25"/>
    </row>
    <row r="81" spans="1:16" ht="35.1" customHeight="1" x14ac:dyDescent="0.25">
      <c r="A81" s="30">
        <v>8</v>
      </c>
      <c r="B81" s="130" t="s">
        <v>115</v>
      </c>
      <c r="C81" s="129"/>
      <c r="D81" s="129"/>
      <c r="E81" s="131" t="s">
        <v>114</v>
      </c>
      <c r="F81" s="132"/>
      <c r="G81" s="133"/>
      <c r="H81" s="25"/>
      <c r="I81" s="25"/>
    </row>
    <row r="82" spans="1:16" ht="35.1" customHeight="1" x14ac:dyDescent="0.25">
      <c r="A82" s="30">
        <v>9</v>
      </c>
      <c r="B82" s="87" t="s">
        <v>113</v>
      </c>
      <c r="C82" s="87"/>
      <c r="D82" s="87"/>
      <c r="E82" s="91" t="s">
        <v>63</v>
      </c>
      <c r="F82" s="92"/>
      <c r="G82" s="93"/>
      <c r="H82" s="25"/>
      <c r="I82" s="25"/>
    </row>
    <row r="83" spans="1:16" ht="35.1" customHeight="1" x14ac:dyDescent="0.25">
      <c r="A83" s="30">
        <v>10</v>
      </c>
      <c r="B83" s="127" t="s">
        <v>112</v>
      </c>
      <c r="C83" s="87"/>
      <c r="D83" s="87"/>
      <c r="E83" s="91" t="s">
        <v>65</v>
      </c>
      <c r="F83" s="125"/>
      <c r="G83" s="126"/>
      <c r="H83" s="25"/>
      <c r="I83" s="25"/>
    </row>
    <row r="84" spans="1:16" ht="35.1" customHeight="1" x14ac:dyDescent="0.25">
      <c r="A84" s="30">
        <v>11</v>
      </c>
      <c r="B84" s="127" t="s">
        <v>106</v>
      </c>
      <c r="C84" s="87"/>
      <c r="D84" s="87"/>
      <c r="E84" s="131" t="str">
        <f>C11</f>
        <v>DP-0324-027-ГП</v>
      </c>
      <c r="F84" s="134"/>
      <c r="G84" s="135"/>
      <c r="H84" s="25"/>
      <c r="I84" s="25"/>
    </row>
    <row r="85" spans="1:16" ht="35.1" customHeight="1" x14ac:dyDescent="0.25">
      <c r="A85" s="30">
        <v>12</v>
      </c>
      <c r="B85" s="127" t="s">
        <v>74</v>
      </c>
      <c r="C85" s="87"/>
      <c r="D85" s="87"/>
      <c r="E85" s="131" t="s">
        <v>111</v>
      </c>
      <c r="F85" s="134"/>
      <c r="G85" s="135"/>
      <c r="H85" s="25"/>
      <c r="I85" s="25"/>
    </row>
    <row r="86" spans="1:16" ht="35.1" customHeight="1" x14ac:dyDescent="0.25">
      <c r="A86" s="30">
        <v>13</v>
      </c>
      <c r="B86" s="87" t="s">
        <v>107</v>
      </c>
      <c r="C86" s="87"/>
      <c r="D86" s="87"/>
      <c r="E86" s="91" t="s">
        <v>58</v>
      </c>
      <c r="F86" s="92"/>
      <c r="G86" s="93"/>
      <c r="H86" s="25"/>
      <c r="I86" s="25"/>
    </row>
    <row r="87" spans="1:16" ht="35.1" customHeight="1" x14ac:dyDescent="0.25">
      <c r="A87" s="30">
        <v>14</v>
      </c>
      <c r="B87" s="87" t="s">
        <v>108</v>
      </c>
      <c r="C87" s="87"/>
      <c r="D87" s="87"/>
      <c r="E87" s="91" t="s">
        <v>64</v>
      </c>
      <c r="F87" s="125"/>
      <c r="G87" s="126"/>
      <c r="H87" s="25"/>
      <c r="I87" s="25"/>
    </row>
    <row r="88" spans="1:16" ht="35.1" customHeight="1" x14ac:dyDescent="0.25">
      <c r="A88" s="30">
        <v>15</v>
      </c>
      <c r="B88" s="87" t="s">
        <v>109</v>
      </c>
      <c r="C88" s="87"/>
      <c r="D88" s="87"/>
      <c r="E88" s="91"/>
      <c r="F88" s="125"/>
      <c r="G88" s="126"/>
      <c r="H88" s="25"/>
      <c r="I88" s="25"/>
    </row>
    <row r="89" spans="1:16" ht="35.1" customHeight="1" x14ac:dyDescent="0.25">
      <c r="A89" s="30">
        <v>16</v>
      </c>
      <c r="B89" s="87" t="s">
        <v>110</v>
      </c>
      <c r="C89" s="87"/>
      <c r="D89" s="87"/>
      <c r="E89" s="91"/>
      <c r="F89" s="125"/>
      <c r="G89" s="126"/>
      <c r="H89" s="25"/>
      <c r="I89" s="25"/>
    </row>
    <row r="91" spans="1:16" x14ac:dyDescent="0.25">
      <c r="A91" s="31"/>
      <c r="B91" s="31"/>
      <c r="C91" s="31"/>
      <c r="D91" s="31"/>
      <c r="E91" s="31"/>
      <c r="F91" s="31"/>
      <c r="G91" s="31"/>
      <c r="H91" s="31"/>
      <c r="I91" s="31"/>
    </row>
    <row r="92" spans="1:16" x14ac:dyDescent="0.25">
      <c r="A92" s="31"/>
      <c r="B92" s="31"/>
      <c r="C92" s="31"/>
      <c r="D92" s="31"/>
      <c r="E92" s="31"/>
      <c r="F92" s="31"/>
      <c r="G92" s="31"/>
      <c r="H92" s="31"/>
      <c r="I92" s="31"/>
    </row>
    <row r="93" spans="1:16" x14ac:dyDescent="0.25">
      <c r="A93" s="31"/>
      <c r="B93" s="31"/>
      <c r="C93" s="31"/>
      <c r="D93" s="31"/>
      <c r="E93" s="31"/>
      <c r="F93" s="31"/>
      <c r="G93" s="31"/>
      <c r="H93" s="31"/>
      <c r="I93" s="31"/>
    </row>
    <row r="94" spans="1:16" x14ac:dyDescent="0.25">
      <c r="A94" s="31"/>
      <c r="B94" s="31"/>
      <c r="C94" s="31"/>
      <c r="D94" s="31"/>
      <c r="E94" s="31"/>
      <c r="F94" s="31"/>
      <c r="G94" s="31"/>
      <c r="H94" s="31"/>
      <c r="I94" s="31"/>
    </row>
    <row r="95" spans="1:16" x14ac:dyDescent="0.25">
      <c r="A95" s="31"/>
      <c r="B95" s="31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</row>
    <row r="96" spans="1:16" ht="18.75" customHeight="1" x14ac:dyDescent="0.25">
      <c r="A96" s="84" t="s">
        <v>68</v>
      </c>
      <c r="B96" s="84"/>
      <c r="C96" s="84"/>
      <c r="D96" s="83"/>
      <c r="E96" s="83"/>
      <c r="F96" s="85" t="s">
        <v>69</v>
      </c>
      <c r="G96" s="86"/>
      <c r="H96" s="31"/>
      <c r="I96" s="31"/>
      <c r="J96" s="31"/>
      <c r="K96" s="31"/>
      <c r="L96" s="31"/>
      <c r="M96" s="31"/>
      <c r="N96" s="31"/>
      <c r="O96" s="31"/>
      <c r="P96" s="31"/>
    </row>
    <row r="97" spans="1:16" ht="18.75" x14ac:dyDescent="0.3">
      <c r="A97" s="33"/>
      <c r="B97" s="33"/>
      <c r="C97" s="33"/>
      <c r="D97" s="82" t="s">
        <v>71</v>
      </c>
      <c r="E97" s="82"/>
      <c r="F97" s="82" t="s">
        <v>72</v>
      </c>
      <c r="G97" s="82"/>
      <c r="H97" s="31"/>
      <c r="I97" s="31"/>
      <c r="J97" s="31"/>
      <c r="K97" s="31"/>
      <c r="L97" s="31"/>
      <c r="M97" s="31"/>
      <c r="N97" s="31"/>
      <c r="O97" s="31"/>
      <c r="P97" s="31"/>
    </row>
    <row r="98" spans="1:16" ht="18.75" x14ac:dyDescent="0.3">
      <c r="A98" s="33"/>
      <c r="B98" s="33"/>
      <c r="C98" s="33"/>
      <c r="D98" s="33"/>
      <c r="E98" s="35"/>
      <c r="F98" s="34" t="s">
        <v>70</v>
      </c>
      <c r="G98" s="33"/>
      <c r="H98" s="31"/>
      <c r="I98" s="31"/>
      <c r="J98" s="31"/>
      <c r="K98" s="31"/>
      <c r="L98" s="31"/>
      <c r="M98" s="31"/>
      <c r="N98" s="31"/>
      <c r="O98" s="31"/>
      <c r="P98" s="31"/>
    </row>
    <row r="99" spans="1:16" ht="18.75" x14ac:dyDescent="0.3">
      <c r="A99" s="33"/>
      <c r="B99" s="33"/>
      <c r="C99" s="33"/>
      <c r="D99" s="33"/>
      <c r="E99" s="33"/>
      <c r="F99" s="33"/>
      <c r="G99" s="33"/>
      <c r="H99" s="31"/>
      <c r="I99" s="31"/>
      <c r="J99" s="31"/>
      <c r="K99" s="31"/>
      <c r="L99" s="31"/>
      <c r="M99" s="31"/>
      <c r="N99" s="31"/>
      <c r="O99" s="31"/>
      <c r="P99" s="31"/>
    </row>
    <row r="100" spans="1:16" x14ac:dyDescent="0.25">
      <c r="A100" s="31"/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</row>
    <row r="101" spans="1:16" x14ac:dyDescent="0.25">
      <c r="A101" s="31"/>
      <c r="B101" s="31"/>
      <c r="C101" s="31"/>
      <c r="D101" s="31"/>
      <c r="E101" s="31"/>
      <c r="F101" s="32"/>
      <c r="G101" s="32"/>
      <c r="H101" s="32"/>
      <c r="I101" s="32"/>
      <c r="J101" s="32"/>
      <c r="K101" s="32"/>
      <c r="L101" s="32"/>
      <c r="M101" s="32"/>
      <c r="N101" s="31"/>
      <c r="O101" s="31"/>
      <c r="P101" s="31"/>
    </row>
    <row r="102" spans="1:16" x14ac:dyDescent="0.25"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</row>
    <row r="103" spans="1:16" x14ac:dyDescent="0.25"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</row>
    <row r="104" spans="1:16" x14ac:dyDescent="0.25"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</row>
    <row r="105" spans="1:16" x14ac:dyDescent="0.25"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</row>
    <row r="106" spans="1:16" x14ac:dyDescent="0.25"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</row>
  </sheetData>
  <sheetProtection algorithmName="SHA-512" hashValue="c3ekwTvLB8fBWYRIT3o+bmix/uPWfE0QDEXra7Hq7sQ36C9DsKJl0NweOgv0t3Gm6GHs2u6+lIxFSOiN0IzCcg==" saltValue="3TyBHY9BbXUf1DaythuKhg==" spinCount="100000" sheet="1" objects="1" scenarios="1"/>
  <protectedRanges>
    <protectedRange sqref="A3:I3 C7:G7 F16:F34 I16:I34 F36:F60 G63:G64 A64:F64 E70:G80 E82:G83 E86:G89 I70:I89 A96:G96 I36:I60" name="Диапазон1"/>
  </protectedRanges>
  <mergeCells count="71">
    <mergeCell ref="E89:G89"/>
    <mergeCell ref="B83:D83"/>
    <mergeCell ref="B85:D85"/>
    <mergeCell ref="B86:D86"/>
    <mergeCell ref="B89:D89"/>
    <mergeCell ref="B88:D88"/>
    <mergeCell ref="B87:D87"/>
    <mergeCell ref="E83:G83"/>
    <mergeCell ref="E84:G84"/>
    <mergeCell ref="E85:G85"/>
    <mergeCell ref="E86:G86"/>
    <mergeCell ref="E87:G87"/>
    <mergeCell ref="H74:H78"/>
    <mergeCell ref="B79:D79"/>
    <mergeCell ref="E79:G79"/>
    <mergeCell ref="E88:G88"/>
    <mergeCell ref="B84:D84"/>
    <mergeCell ref="B82:D82"/>
    <mergeCell ref="E82:G82"/>
    <mergeCell ref="E77:G77"/>
    <mergeCell ref="E78:G78"/>
    <mergeCell ref="B80:D80"/>
    <mergeCell ref="E80:G80"/>
    <mergeCell ref="B81:D81"/>
    <mergeCell ref="E81:G81"/>
    <mergeCell ref="A13:I13"/>
    <mergeCell ref="A8:B8"/>
    <mergeCell ref="A9:B9"/>
    <mergeCell ref="A12:B12"/>
    <mergeCell ref="A5:I5"/>
    <mergeCell ref="A7:B7"/>
    <mergeCell ref="A6:B6"/>
    <mergeCell ref="A10:B10"/>
    <mergeCell ref="C10:G10"/>
    <mergeCell ref="C11:G11"/>
    <mergeCell ref="C12:G12"/>
    <mergeCell ref="C6:G6"/>
    <mergeCell ref="C7:G7"/>
    <mergeCell ref="A11:B11"/>
    <mergeCell ref="A1:I1"/>
    <mergeCell ref="A2:I2"/>
    <mergeCell ref="A3:I3"/>
    <mergeCell ref="A4:I4"/>
    <mergeCell ref="E72:G72"/>
    <mergeCell ref="A69:G69"/>
    <mergeCell ref="A64:F64"/>
    <mergeCell ref="B70:D70"/>
    <mergeCell ref="A61:F61"/>
    <mergeCell ref="A63:F63"/>
    <mergeCell ref="E70:G70"/>
    <mergeCell ref="E71:G71"/>
    <mergeCell ref="C8:G8"/>
    <mergeCell ref="C9:G9"/>
    <mergeCell ref="B71:D71"/>
    <mergeCell ref="B72:D72"/>
    <mergeCell ref="A62:F62"/>
    <mergeCell ref="A65:F65"/>
    <mergeCell ref="A15:I15"/>
    <mergeCell ref="A35:I35"/>
    <mergeCell ref="F97:G97"/>
    <mergeCell ref="D96:E96"/>
    <mergeCell ref="D97:E97"/>
    <mergeCell ref="A96:C96"/>
    <mergeCell ref="F96:G96"/>
    <mergeCell ref="B73:D73"/>
    <mergeCell ref="E74:G74"/>
    <mergeCell ref="E73:G73"/>
    <mergeCell ref="A74:A78"/>
    <mergeCell ref="B74:D78"/>
    <mergeCell ref="E75:G75"/>
    <mergeCell ref="E76:G76"/>
  </mergeCells>
  <conditionalFormatting sqref="C7">
    <cfRule type="cellIs" dxfId="4" priority="13" operator="greaterThan">
      <formula>0</formula>
    </cfRule>
    <cfRule type="cellIs" dxfId="3" priority="14" operator="greaterThan">
      <formula>0</formula>
    </cfRule>
  </conditionalFormatting>
  <conditionalFormatting sqref="F16 F18:F19 F21:F22 F24:F25 F27:F28 F30:F31 F33:F34">
    <cfRule type="cellIs" dxfId="2" priority="11" operator="greaterThan">
      <formula>0</formula>
    </cfRule>
    <cfRule type="cellIs" priority="12" operator="greaterThan">
      <formula>0</formula>
    </cfRule>
  </conditionalFormatting>
  <conditionalFormatting sqref="F17 F20 F23 F26 F29 F32">
    <cfRule type="cellIs" dxfId="1" priority="9" operator="greaterThan">
      <formula>0</formula>
    </cfRule>
    <cfRule type="cellIs" priority="10" operator="greaterThan">
      <formula>0</formula>
    </cfRule>
  </conditionalFormatting>
  <conditionalFormatting sqref="F36:F60">
    <cfRule type="cellIs" dxfId="0" priority="7" operator="greaterThan">
      <formula>0</formula>
    </cfRule>
    <cfRule type="cellIs" priority="8" operator="greaterThan">
      <formula>0</formula>
    </cfRule>
  </conditionalFormatting>
  <pageMargins left="0.7" right="0.7" top="0.75" bottom="0.75" header="0.3" footer="0.3"/>
  <pageSetup paperSize="9" scale="39" fitToHeight="0" orientation="landscape" r:id="rId1"/>
  <rowBreaks count="1" manualBreakCount="1">
    <brk id="68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CF5809-D0F0-44BE-A3E5-F19B4870493A}">
  <sheetPr>
    <tabColor theme="4" tint="0.79998168889431442"/>
  </sheetPr>
  <dimension ref="A1:L207"/>
  <sheetViews>
    <sheetView workbookViewId="0">
      <selection activeCell="K15" sqref="K15:K16"/>
    </sheetView>
  </sheetViews>
  <sheetFormatPr defaultRowHeight="15" x14ac:dyDescent="0.25"/>
  <cols>
    <col min="1" max="1" width="9.140625" style="52"/>
    <col min="2" max="2" width="17.7109375" style="12" bestFit="1" customWidth="1"/>
    <col min="3" max="3" width="43.5703125" style="12" customWidth="1"/>
    <col min="4" max="4" width="11.140625" style="12" customWidth="1"/>
    <col min="5" max="5" width="11.140625" style="15" customWidth="1"/>
    <col min="6" max="7" width="11.85546875" style="15" hidden="1" customWidth="1"/>
    <col min="8" max="9" width="13.85546875" style="15" hidden="1" customWidth="1"/>
    <col min="10" max="11" width="15.7109375" style="15" customWidth="1"/>
    <col min="12" max="12" width="12.42578125" bestFit="1" customWidth="1"/>
  </cols>
  <sheetData>
    <row r="1" spans="1:12" x14ac:dyDescent="0.25">
      <c r="E1" s="12"/>
      <c r="F1" s="12"/>
      <c r="G1" s="12"/>
      <c r="H1" s="12"/>
      <c r="I1" s="12"/>
      <c r="J1" s="12"/>
      <c r="K1" s="12"/>
      <c r="L1" s="12"/>
    </row>
    <row r="2" spans="1:12" ht="15.75" x14ac:dyDescent="0.25">
      <c r="A2" s="152" t="s">
        <v>38</v>
      </c>
      <c r="B2" s="152"/>
      <c r="E2" s="17" t="s">
        <v>33</v>
      </c>
      <c r="F2" s="12"/>
      <c r="G2" s="12"/>
      <c r="H2" s="12"/>
      <c r="I2" s="12"/>
      <c r="J2" s="12"/>
      <c r="K2" s="12"/>
      <c r="L2" s="12"/>
    </row>
    <row r="3" spans="1:12" ht="15.75" x14ac:dyDescent="0.25">
      <c r="A3" s="153" t="s">
        <v>39</v>
      </c>
      <c r="B3" s="153"/>
      <c r="E3" s="18" t="s">
        <v>34</v>
      </c>
      <c r="F3" s="12"/>
      <c r="G3" s="12"/>
      <c r="H3" s="12"/>
      <c r="I3" s="12"/>
      <c r="J3" s="12"/>
      <c r="K3" s="12"/>
      <c r="L3" s="12"/>
    </row>
    <row r="4" spans="1:12" ht="15.75" x14ac:dyDescent="0.25">
      <c r="A4" s="153" t="s">
        <v>36</v>
      </c>
      <c r="B4" s="153"/>
      <c r="E4" s="18" t="s">
        <v>40</v>
      </c>
      <c r="F4" s="12"/>
      <c r="G4" s="12"/>
      <c r="H4" s="12"/>
      <c r="I4" s="12"/>
      <c r="J4" s="12"/>
      <c r="K4" s="12"/>
      <c r="L4" s="12"/>
    </row>
    <row r="5" spans="1:12" ht="15.75" x14ac:dyDescent="0.25">
      <c r="A5" s="154"/>
      <c r="B5" s="154"/>
      <c r="E5" s="19"/>
      <c r="F5" s="12"/>
      <c r="G5" s="12"/>
      <c r="H5" s="12"/>
      <c r="I5" s="12"/>
      <c r="J5" s="12"/>
      <c r="K5" s="12"/>
      <c r="L5" s="12"/>
    </row>
    <row r="6" spans="1:12" ht="15.75" x14ac:dyDescent="0.25">
      <c r="A6" s="53" t="s">
        <v>37</v>
      </c>
      <c r="B6" s="22"/>
      <c r="E6" s="16" t="s">
        <v>41</v>
      </c>
      <c r="F6" s="12"/>
      <c r="G6" s="12"/>
      <c r="H6" s="12"/>
      <c r="I6" s="12"/>
      <c r="J6" s="12"/>
      <c r="K6" s="12"/>
      <c r="L6" s="12"/>
    </row>
    <row r="7" spans="1:12" ht="15.75" x14ac:dyDescent="0.25">
      <c r="A7" s="53" t="s">
        <v>35</v>
      </c>
      <c r="B7" s="22"/>
      <c r="E7" s="16" t="s">
        <v>35</v>
      </c>
      <c r="F7" s="12"/>
      <c r="G7" s="12"/>
      <c r="H7" s="12"/>
      <c r="I7" s="12"/>
      <c r="J7" s="12"/>
      <c r="K7" s="12"/>
      <c r="L7" s="12"/>
    </row>
    <row r="8" spans="1:12" x14ac:dyDescent="0.25">
      <c r="E8" s="12"/>
      <c r="F8" s="12"/>
      <c r="G8" s="12"/>
      <c r="H8" s="12"/>
      <c r="I8" s="12"/>
      <c r="J8" s="12"/>
      <c r="K8" s="12"/>
      <c r="L8" s="12"/>
    </row>
    <row r="9" spans="1:12" x14ac:dyDescent="0.25">
      <c r="E9" s="12"/>
      <c r="F9" s="12"/>
      <c r="G9" s="12"/>
      <c r="H9" s="12"/>
      <c r="I9" s="12"/>
      <c r="J9" s="12"/>
      <c r="K9" s="12"/>
      <c r="L9" s="12"/>
    </row>
    <row r="10" spans="1:12" ht="15.75" x14ac:dyDescent="0.25">
      <c r="A10" s="155" t="s">
        <v>22</v>
      </c>
      <c r="B10" s="155"/>
      <c r="C10" s="155"/>
      <c r="D10" s="155"/>
      <c r="E10" s="155"/>
      <c r="F10" s="155"/>
      <c r="G10" s="155"/>
      <c r="H10" s="155"/>
      <c r="I10" s="155"/>
      <c r="J10" s="155"/>
      <c r="K10" s="155"/>
      <c r="L10" s="12"/>
    </row>
    <row r="11" spans="1:12" ht="33" customHeight="1" x14ac:dyDescent="0.25">
      <c r="A11" s="150" t="s">
        <v>241</v>
      </c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2"/>
    </row>
    <row r="12" spans="1:12" x14ac:dyDescent="0.25">
      <c r="A12" s="151" t="s">
        <v>23</v>
      </c>
      <c r="B12" s="151"/>
      <c r="C12" s="151"/>
      <c r="D12" s="151"/>
      <c r="E12" s="151"/>
      <c r="F12" s="151"/>
      <c r="G12" s="151"/>
      <c r="H12" s="151"/>
      <c r="I12" s="151"/>
      <c r="J12" s="151"/>
      <c r="K12" s="151"/>
      <c r="L12" s="12"/>
    </row>
    <row r="13" spans="1:12" x14ac:dyDescent="0.25">
      <c r="E13" s="12"/>
      <c r="F13" s="12"/>
      <c r="G13" s="12"/>
      <c r="H13" s="12"/>
      <c r="I13" s="12"/>
      <c r="J13" s="12"/>
      <c r="K13" s="12"/>
      <c r="L13" s="12"/>
    </row>
    <row r="14" spans="1:12" ht="29.25" customHeight="1" x14ac:dyDescent="0.25">
      <c r="A14" s="158" t="s">
        <v>14</v>
      </c>
      <c r="B14" s="156" t="s">
        <v>15</v>
      </c>
      <c r="C14" s="162" t="s">
        <v>16</v>
      </c>
      <c r="D14" s="156" t="s">
        <v>17</v>
      </c>
      <c r="E14" s="156" t="s">
        <v>18</v>
      </c>
      <c r="F14" s="165" t="s">
        <v>26</v>
      </c>
      <c r="G14" s="166"/>
      <c r="H14" s="166"/>
      <c r="I14" s="167"/>
      <c r="J14" s="165" t="s">
        <v>19</v>
      </c>
      <c r="K14" s="167"/>
    </row>
    <row r="15" spans="1:12" x14ac:dyDescent="0.25">
      <c r="A15" s="159"/>
      <c r="B15" s="161"/>
      <c r="C15" s="163"/>
      <c r="D15" s="161"/>
      <c r="E15" s="161"/>
      <c r="F15" s="156" t="s">
        <v>29</v>
      </c>
      <c r="G15" s="156" t="s">
        <v>30</v>
      </c>
      <c r="H15" s="156" t="s">
        <v>31</v>
      </c>
      <c r="I15" s="156" t="s">
        <v>32</v>
      </c>
      <c r="J15" s="156" t="s">
        <v>20</v>
      </c>
      <c r="K15" s="156" t="s">
        <v>21</v>
      </c>
    </row>
    <row r="16" spans="1:12" x14ac:dyDescent="0.25">
      <c r="A16" s="160"/>
      <c r="B16" s="157"/>
      <c r="C16" s="164"/>
      <c r="D16" s="157"/>
      <c r="E16" s="157"/>
      <c r="F16" s="157"/>
      <c r="G16" s="157"/>
      <c r="H16" s="157"/>
      <c r="I16" s="157"/>
      <c r="J16" s="157"/>
      <c r="K16" s="157"/>
    </row>
    <row r="17" spans="1:11" x14ac:dyDescent="0.25">
      <c r="A17" s="136" t="s">
        <v>121</v>
      </c>
      <c r="B17" s="137"/>
      <c r="C17" s="137"/>
      <c r="D17" s="137"/>
      <c r="E17" s="137"/>
      <c r="F17" s="137"/>
      <c r="G17" s="137"/>
      <c r="H17" s="137"/>
      <c r="I17" s="137"/>
      <c r="J17" s="137"/>
      <c r="K17" s="138"/>
    </row>
    <row r="18" spans="1:11" x14ac:dyDescent="0.25">
      <c r="A18" s="139" t="s">
        <v>122</v>
      </c>
      <c r="B18" s="140"/>
      <c r="C18" s="140"/>
      <c r="D18" s="140"/>
      <c r="E18" s="140"/>
      <c r="F18" s="140"/>
      <c r="G18" s="140"/>
      <c r="H18" s="140"/>
      <c r="I18" s="140"/>
      <c r="J18" s="140"/>
      <c r="K18" s="141"/>
    </row>
    <row r="19" spans="1:11" ht="38.25" x14ac:dyDescent="0.25">
      <c r="A19" s="71">
        <v>1</v>
      </c>
      <c r="B19" s="72" t="s">
        <v>123</v>
      </c>
      <c r="C19" s="73" t="s">
        <v>124</v>
      </c>
      <c r="D19" s="71" t="s">
        <v>91</v>
      </c>
      <c r="E19" s="75">
        <v>1357.2</v>
      </c>
      <c r="F19" s="74">
        <f>VLOOKUP(B19,'Форма КП'!$B$16:$G$34,5,FALSE)</f>
        <v>0</v>
      </c>
      <c r="G19" s="74">
        <f>F19*E19</f>
        <v>0</v>
      </c>
      <c r="H19" s="74"/>
      <c r="I19" s="74"/>
      <c r="J19" s="74">
        <f>F19</f>
        <v>0</v>
      </c>
      <c r="K19" s="74">
        <f>F19*E19</f>
        <v>0</v>
      </c>
    </row>
    <row r="20" spans="1:11" ht="51" x14ac:dyDescent="0.25">
      <c r="A20" s="71">
        <v>2</v>
      </c>
      <c r="B20" s="72" t="s">
        <v>125</v>
      </c>
      <c r="C20" s="73" t="s">
        <v>126</v>
      </c>
      <c r="D20" s="71" t="s">
        <v>93</v>
      </c>
      <c r="E20" s="75">
        <v>542.88</v>
      </c>
      <c r="F20" s="74">
        <f>VLOOKUP(B20,'Форма КП'!$B$16:$G$34,5,FALSE)</f>
        <v>0</v>
      </c>
      <c r="G20" s="74">
        <f>F20*E20</f>
        <v>0</v>
      </c>
      <c r="H20" s="74"/>
      <c r="I20" s="74"/>
      <c r="J20" s="74">
        <f>F20</f>
        <v>0</v>
      </c>
      <c r="K20" s="74">
        <f>F20*E20</f>
        <v>0</v>
      </c>
    </row>
    <row r="21" spans="1:11" x14ac:dyDescent="0.25">
      <c r="A21" s="71">
        <v>3</v>
      </c>
      <c r="B21" s="72" t="s">
        <v>127</v>
      </c>
      <c r="C21" s="73" t="s">
        <v>128</v>
      </c>
      <c r="D21" s="71" t="s">
        <v>93</v>
      </c>
      <c r="E21" s="75">
        <v>798</v>
      </c>
      <c r="F21" s="74"/>
      <c r="G21" s="74"/>
      <c r="H21" s="74">
        <f>VLOOKUP(B21,'Форма КП'!$B$36:$G$60,5,FALSE)</f>
        <v>0</v>
      </c>
      <c r="I21" s="74">
        <f>H21*E21</f>
        <v>0</v>
      </c>
      <c r="J21" s="74">
        <f>H21</f>
        <v>0</v>
      </c>
      <c r="K21" s="74">
        <f>J21*E21</f>
        <v>0</v>
      </c>
    </row>
    <row r="22" spans="1:11" ht="51" x14ac:dyDescent="0.25">
      <c r="A22" s="71">
        <v>4</v>
      </c>
      <c r="B22" s="72" t="s">
        <v>129</v>
      </c>
      <c r="C22" s="73" t="s">
        <v>130</v>
      </c>
      <c r="D22" s="71" t="s">
        <v>93</v>
      </c>
      <c r="E22" s="75">
        <v>542.88</v>
      </c>
      <c r="F22" s="74">
        <f>VLOOKUP(B22,'Форма КП'!$B$16:$G$34,5,FALSE)</f>
        <v>0</v>
      </c>
      <c r="G22" s="74">
        <f>F22*E22</f>
        <v>0</v>
      </c>
      <c r="H22" s="74"/>
      <c r="I22" s="74"/>
      <c r="J22" s="74">
        <f>F22</f>
        <v>0</v>
      </c>
      <c r="K22" s="74">
        <f>F22*E22</f>
        <v>0</v>
      </c>
    </row>
    <row r="23" spans="1:11" x14ac:dyDescent="0.25">
      <c r="A23" s="71">
        <v>5</v>
      </c>
      <c r="B23" s="72" t="s">
        <v>131</v>
      </c>
      <c r="C23" s="73" t="s">
        <v>132</v>
      </c>
      <c r="D23" s="71" t="s">
        <v>93</v>
      </c>
      <c r="E23" s="75">
        <v>684</v>
      </c>
      <c r="F23" s="74"/>
      <c r="G23" s="74"/>
      <c r="H23" s="74">
        <f>VLOOKUP(B23,'Форма КП'!$B$36:$G$60,5,FALSE)</f>
        <v>0</v>
      </c>
      <c r="I23" s="74">
        <f>H23*E23</f>
        <v>0</v>
      </c>
      <c r="J23" s="74">
        <f>H23</f>
        <v>0</v>
      </c>
      <c r="K23" s="74">
        <f>J23*E23</f>
        <v>0</v>
      </c>
    </row>
    <row r="24" spans="1:11" ht="89.25" x14ac:dyDescent="0.25">
      <c r="A24" s="71">
        <v>6</v>
      </c>
      <c r="B24" s="72" t="s">
        <v>133</v>
      </c>
      <c r="C24" s="73" t="s">
        <v>134</v>
      </c>
      <c r="D24" s="71" t="s">
        <v>91</v>
      </c>
      <c r="E24" s="75">
        <v>1357.2</v>
      </c>
      <c r="F24" s="74">
        <f>VLOOKUP(B24,'Форма КП'!$B$16:$G$34,5,FALSE)</f>
        <v>0</v>
      </c>
      <c r="G24" s="74">
        <f>F24*E24</f>
        <v>0</v>
      </c>
      <c r="H24" s="74"/>
      <c r="I24" s="74"/>
      <c r="J24" s="74">
        <f>F24</f>
        <v>0</v>
      </c>
      <c r="K24" s="74">
        <f>F24*E24</f>
        <v>0</v>
      </c>
    </row>
    <row r="25" spans="1:11" ht="25.5" x14ac:dyDescent="0.25">
      <c r="A25" s="71">
        <v>7</v>
      </c>
      <c r="B25" s="72" t="s">
        <v>135</v>
      </c>
      <c r="C25" s="73" t="s">
        <v>136</v>
      </c>
      <c r="D25" s="71" t="s">
        <v>120</v>
      </c>
      <c r="E25" s="76">
        <v>228</v>
      </c>
      <c r="F25" s="74"/>
      <c r="G25" s="74"/>
      <c r="H25" s="74">
        <f>VLOOKUP(B25,'Форма КП'!$B$36:$G$60,5,FALSE)</f>
        <v>0</v>
      </c>
      <c r="I25" s="74">
        <f>H25*E25</f>
        <v>0</v>
      </c>
      <c r="J25" s="74">
        <f>H25</f>
        <v>0</v>
      </c>
      <c r="K25" s="74">
        <f>J25*E25</f>
        <v>0</v>
      </c>
    </row>
    <row r="26" spans="1:11" ht="102" x14ac:dyDescent="0.25">
      <c r="A26" s="71">
        <v>8</v>
      </c>
      <c r="B26" s="72" t="s">
        <v>137</v>
      </c>
      <c r="C26" s="73" t="s">
        <v>138</v>
      </c>
      <c r="D26" s="71" t="s">
        <v>91</v>
      </c>
      <c r="E26" s="75">
        <v>1357.2</v>
      </c>
      <c r="F26" s="74">
        <f>VLOOKUP(B26,'Форма КП'!$B$16:$G$34,5,FALSE)</f>
        <v>0</v>
      </c>
      <c r="G26" s="74">
        <f>F26*E26</f>
        <v>0</v>
      </c>
      <c r="H26" s="74"/>
      <c r="I26" s="74"/>
      <c r="J26" s="74">
        <f>F26</f>
        <v>0</v>
      </c>
      <c r="K26" s="74">
        <f>F26*E26</f>
        <v>0</v>
      </c>
    </row>
    <row r="27" spans="1:11" ht="25.5" x14ac:dyDescent="0.25">
      <c r="A27" s="71">
        <v>9</v>
      </c>
      <c r="B27" s="72" t="s">
        <v>139</v>
      </c>
      <c r="C27" s="73" t="s">
        <v>140</v>
      </c>
      <c r="D27" s="71" t="s">
        <v>120</v>
      </c>
      <c r="E27" s="76">
        <v>162.9</v>
      </c>
      <c r="F27" s="74"/>
      <c r="G27" s="74"/>
      <c r="H27" s="74">
        <f>VLOOKUP(B27,'Форма КП'!$B$36:$G$60,5,FALSE)</f>
        <v>0</v>
      </c>
      <c r="I27" s="74">
        <f>H27*E27</f>
        <v>0</v>
      </c>
      <c r="J27" s="74">
        <f>H27</f>
        <v>0</v>
      </c>
      <c r="K27" s="74">
        <f>J27*E27</f>
        <v>0</v>
      </c>
    </row>
    <row r="28" spans="1:11" x14ac:dyDescent="0.25">
      <c r="A28" s="139" t="s">
        <v>141</v>
      </c>
      <c r="B28" s="140"/>
      <c r="C28" s="140"/>
      <c r="D28" s="140"/>
      <c r="E28" s="140"/>
      <c r="F28" s="140"/>
      <c r="G28" s="140"/>
      <c r="H28" s="140"/>
      <c r="I28" s="140"/>
      <c r="J28" s="140"/>
      <c r="K28" s="141"/>
    </row>
    <row r="29" spans="1:11" ht="38.25" x14ac:dyDescent="0.25">
      <c r="A29" s="71">
        <v>10</v>
      </c>
      <c r="B29" s="72" t="s">
        <v>123</v>
      </c>
      <c r="C29" s="73" t="s">
        <v>124</v>
      </c>
      <c r="D29" s="71" t="s">
        <v>91</v>
      </c>
      <c r="E29" s="75">
        <v>1703</v>
      </c>
      <c r="F29" s="74">
        <f>VLOOKUP(B29,'Форма КП'!$B$16:$G$34,5,FALSE)</f>
        <v>0</v>
      </c>
      <c r="G29" s="74">
        <f t="shared" ref="G29:G30" si="0">F29*E29</f>
        <v>0</v>
      </c>
      <c r="H29" s="74"/>
      <c r="I29" s="74"/>
      <c r="J29" s="74">
        <f t="shared" ref="J29:J30" si="1">F29</f>
        <v>0</v>
      </c>
      <c r="K29" s="74">
        <f t="shared" ref="K29:K30" si="2">F29*E29</f>
        <v>0</v>
      </c>
    </row>
    <row r="30" spans="1:11" ht="51" x14ac:dyDescent="0.25">
      <c r="A30" s="71">
        <v>11</v>
      </c>
      <c r="B30" s="72" t="s">
        <v>125</v>
      </c>
      <c r="C30" s="73" t="s">
        <v>126</v>
      </c>
      <c r="D30" s="71" t="s">
        <v>93</v>
      </c>
      <c r="E30" s="75">
        <v>681.2</v>
      </c>
      <c r="F30" s="74">
        <f>VLOOKUP(B30,'Форма КП'!$B$16:$G$34,5,FALSE)</f>
        <v>0</v>
      </c>
      <c r="G30" s="74">
        <f t="shared" si="0"/>
        <v>0</v>
      </c>
      <c r="H30" s="74"/>
      <c r="I30" s="74"/>
      <c r="J30" s="74">
        <f t="shared" si="1"/>
        <v>0</v>
      </c>
      <c r="K30" s="74">
        <f t="shared" si="2"/>
        <v>0</v>
      </c>
    </row>
    <row r="31" spans="1:11" x14ac:dyDescent="0.25">
      <c r="A31" s="71">
        <v>12</v>
      </c>
      <c r="B31" s="72" t="s">
        <v>127</v>
      </c>
      <c r="C31" s="73" t="s">
        <v>128</v>
      </c>
      <c r="D31" s="71" t="s">
        <v>93</v>
      </c>
      <c r="E31" s="75">
        <v>1001</v>
      </c>
      <c r="F31" s="74"/>
      <c r="G31" s="74"/>
      <c r="H31" s="74">
        <f>VLOOKUP(B31,'Форма КП'!$B$36:$G$60,5,FALSE)</f>
        <v>0</v>
      </c>
      <c r="I31" s="74">
        <f>H31*E31</f>
        <v>0</v>
      </c>
      <c r="J31" s="74">
        <f>H31</f>
        <v>0</v>
      </c>
      <c r="K31" s="74">
        <f>J31*E31</f>
        <v>0</v>
      </c>
    </row>
    <row r="32" spans="1:11" ht="63.75" x14ac:dyDescent="0.25">
      <c r="A32" s="71">
        <v>13</v>
      </c>
      <c r="B32" s="72" t="s">
        <v>142</v>
      </c>
      <c r="C32" s="73" t="s">
        <v>143</v>
      </c>
      <c r="D32" s="71" t="s">
        <v>91</v>
      </c>
      <c r="E32" s="75">
        <v>1703</v>
      </c>
      <c r="F32" s="74">
        <f>VLOOKUP(B32,'Форма КП'!$B$16:$G$34,5,FALSE)</f>
        <v>0</v>
      </c>
      <c r="G32" s="74">
        <f>F32*E32</f>
        <v>0</v>
      </c>
      <c r="H32" s="74"/>
      <c r="I32" s="74"/>
      <c r="J32" s="74">
        <f>F32</f>
        <v>0</v>
      </c>
      <c r="K32" s="74">
        <f>F32*E32</f>
        <v>0</v>
      </c>
    </row>
    <row r="33" spans="1:11" x14ac:dyDescent="0.25">
      <c r="A33" s="71">
        <v>14</v>
      </c>
      <c r="B33" s="72" t="s">
        <v>131</v>
      </c>
      <c r="C33" s="73" t="s">
        <v>132</v>
      </c>
      <c r="D33" s="71" t="s">
        <v>93</v>
      </c>
      <c r="E33" s="75">
        <v>429.2</v>
      </c>
      <c r="F33" s="74"/>
      <c r="G33" s="74"/>
      <c r="H33" s="74">
        <f>VLOOKUP(B33,'Форма КП'!$B$36:$G$60,5,FALSE)</f>
        <v>0</v>
      </c>
      <c r="I33" s="74">
        <f>H33*E33</f>
        <v>0</v>
      </c>
      <c r="J33" s="74">
        <f>H33</f>
        <v>0</v>
      </c>
      <c r="K33" s="74">
        <f>J33*E33</f>
        <v>0</v>
      </c>
    </row>
    <row r="34" spans="1:11" ht="38.25" x14ac:dyDescent="0.25">
      <c r="A34" s="71">
        <v>15</v>
      </c>
      <c r="B34" s="72" t="s">
        <v>144</v>
      </c>
      <c r="C34" s="73" t="s">
        <v>145</v>
      </c>
      <c r="D34" s="71" t="s">
        <v>91</v>
      </c>
      <c r="E34" s="75">
        <v>1703</v>
      </c>
      <c r="F34" s="74">
        <f>VLOOKUP(B34,'Форма КП'!$B$16:$G$34,5,FALSE)</f>
        <v>0</v>
      </c>
      <c r="G34" s="74">
        <f>F34*E34</f>
        <v>0</v>
      </c>
      <c r="H34" s="74"/>
      <c r="I34" s="74"/>
      <c r="J34" s="74">
        <f>F34</f>
        <v>0</v>
      </c>
      <c r="K34" s="74">
        <f>F34*E34</f>
        <v>0</v>
      </c>
    </row>
    <row r="35" spans="1:11" x14ac:dyDescent="0.25">
      <c r="A35" s="71">
        <v>16</v>
      </c>
      <c r="B35" s="72" t="s">
        <v>146</v>
      </c>
      <c r="C35" s="73" t="s">
        <v>147</v>
      </c>
      <c r="D35" s="71" t="s">
        <v>91</v>
      </c>
      <c r="E35" s="75">
        <v>2044</v>
      </c>
      <c r="F35" s="74"/>
      <c r="G35" s="74"/>
      <c r="H35" s="74">
        <f>VLOOKUP(B35,'Форма КП'!$B$36:$G$60,5,FALSE)</f>
        <v>0</v>
      </c>
      <c r="I35" s="74">
        <f>H35*E35</f>
        <v>0</v>
      </c>
      <c r="J35" s="74">
        <f>H35</f>
        <v>0</v>
      </c>
      <c r="K35" s="74">
        <f>J35*E35</f>
        <v>0</v>
      </c>
    </row>
    <row r="36" spans="1:11" ht="76.5" x14ac:dyDescent="0.25">
      <c r="A36" s="71">
        <v>17</v>
      </c>
      <c r="B36" s="72" t="s">
        <v>148</v>
      </c>
      <c r="C36" s="73" t="s">
        <v>149</v>
      </c>
      <c r="D36" s="71" t="s">
        <v>91</v>
      </c>
      <c r="E36" s="75">
        <v>1703</v>
      </c>
      <c r="F36" s="74">
        <f>VLOOKUP(B36,'Форма КП'!$B$16:$G$34,5,FALSE)</f>
        <v>0</v>
      </c>
      <c r="G36" s="74">
        <f>F36*E36</f>
        <v>0</v>
      </c>
      <c r="H36" s="74"/>
      <c r="I36" s="74"/>
      <c r="J36" s="74">
        <f>F36</f>
        <v>0</v>
      </c>
      <c r="K36" s="74">
        <f>F36*E36</f>
        <v>0</v>
      </c>
    </row>
    <row r="37" spans="1:11" x14ac:dyDescent="0.25">
      <c r="A37" s="71">
        <v>18</v>
      </c>
      <c r="B37" s="72" t="s">
        <v>150</v>
      </c>
      <c r="C37" s="73" t="s">
        <v>151</v>
      </c>
      <c r="D37" s="71" t="s">
        <v>93</v>
      </c>
      <c r="E37" s="75">
        <v>70.25</v>
      </c>
      <c r="F37" s="74"/>
      <c r="G37" s="74"/>
      <c r="H37" s="74">
        <f>VLOOKUP(B37,'Форма КП'!$B$36:$G$60,5,FALSE)</f>
        <v>0</v>
      </c>
      <c r="I37" s="74">
        <f t="shared" ref="I37:I39" si="3">H37*E37</f>
        <v>0</v>
      </c>
      <c r="J37" s="74">
        <f t="shared" ref="J37:J39" si="4">H37</f>
        <v>0</v>
      </c>
      <c r="K37" s="74">
        <f t="shared" ref="K37:K39" si="5">J37*E37</f>
        <v>0</v>
      </c>
    </row>
    <row r="38" spans="1:11" x14ac:dyDescent="0.25">
      <c r="A38" s="71">
        <v>19</v>
      </c>
      <c r="B38" s="72" t="s">
        <v>152</v>
      </c>
      <c r="C38" s="73" t="s">
        <v>153</v>
      </c>
      <c r="D38" s="71" t="s">
        <v>120</v>
      </c>
      <c r="E38" s="76">
        <v>31.93</v>
      </c>
      <c r="F38" s="74"/>
      <c r="G38" s="74"/>
      <c r="H38" s="74">
        <f>VLOOKUP(B38,'Форма КП'!$B$36:$G$60,5,FALSE)</f>
        <v>0</v>
      </c>
      <c r="I38" s="74">
        <f t="shared" si="3"/>
        <v>0</v>
      </c>
      <c r="J38" s="74">
        <f t="shared" si="4"/>
        <v>0</v>
      </c>
      <c r="K38" s="74">
        <f t="shared" si="5"/>
        <v>0</v>
      </c>
    </row>
    <row r="39" spans="1:11" ht="25.5" x14ac:dyDescent="0.25">
      <c r="A39" s="71">
        <v>20</v>
      </c>
      <c r="B39" s="72" t="s">
        <v>154</v>
      </c>
      <c r="C39" s="73" t="s">
        <v>155</v>
      </c>
      <c r="D39" s="71" t="s">
        <v>91</v>
      </c>
      <c r="E39" s="75">
        <v>1788</v>
      </c>
      <c r="F39" s="74"/>
      <c r="G39" s="74"/>
      <c r="H39" s="74">
        <f>VLOOKUP(B39,'Форма КП'!$B$36:$G$60,5,FALSE)</f>
        <v>0</v>
      </c>
      <c r="I39" s="74">
        <f t="shared" si="3"/>
        <v>0</v>
      </c>
      <c r="J39" s="74">
        <f t="shared" si="4"/>
        <v>0</v>
      </c>
      <c r="K39" s="74">
        <f t="shared" si="5"/>
        <v>0</v>
      </c>
    </row>
    <row r="40" spans="1:11" x14ac:dyDescent="0.25">
      <c r="A40" s="139" t="s">
        <v>156</v>
      </c>
      <c r="B40" s="140"/>
      <c r="C40" s="140"/>
      <c r="D40" s="140"/>
      <c r="E40" s="140"/>
      <c r="F40" s="140"/>
      <c r="G40" s="140"/>
      <c r="H40" s="140"/>
      <c r="I40" s="140"/>
      <c r="J40" s="140"/>
      <c r="K40" s="141"/>
    </row>
    <row r="41" spans="1:11" ht="63.75" x14ac:dyDescent="0.25">
      <c r="A41" s="71">
        <v>21</v>
      </c>
      <c r="B41" s="72" t="s">
        <v>142</v>
      </c>
      <c r="C41" s="73" t="s">
        <v>143</v>
      </c>
      <c r="D41" s="71" t="s">
        <v>91</v>
      </c>
      <c r="E41" s="75">
        <v>529.79999999999995</v>
      </c>
      <c r="F41" s="74">
        <f>VLOOKUP(B41,'Форма КП'!$B$16:$G$34,5,FALSE)</f>
        <v>0</v>
      </c>
      <c r="G41" s="74">
        <f>F41*E41</f>
        <v>0</v>
      </c>
      <c r="H41" s="74"/>
      <c r="I41" s="74"/>
      <c r="J41" s="74">
        <f>F41</f>
        <v>0</v>
      </c>
      <c r="K41" s="74">
        <f>F41*E41</f>
        <v>0</v>
      </c>
    </row>
    <row r="42" spans="1:11" x14ac:dyDescent="0.25">
      <c r="A42" s="71">
        <v>22</v>
      </c>
      <c r="B42" s="72" t="s">
        <v>131</v>
      </c>
      <c r="C42" s="73" t="s">
        <v>132</v>
      </c>
      <c r="D42" s="71" t="s">
        <v>93</v>
      </c>
      <c r="E42" s="75">
        <v>133.5</v>
      </c>
      <c r="F42" s="74"/>
      <c r="G42" s="74"/>
      <c r="H42" s="74">
        <f>VLOOKUP(B42,'Форма КП'!$B$36:$G$60,5,FALSE)</f>
        <v>0</v>
      </c>
      <c r="I42" s="74">
        <f>H42*E42</f>
        <v>0</v>
      </c>
      <c r="J42" s="74">
        <f>H42</f>
        <v>0</v>
      </c>
      <c r="K42" s="74">
        <f>J42*E42</f>
        <v>0</v>
      </c>
    </row>
    <row r="43" spans="1:11" ht="38.25" x14ac:dyDescent="0.25">
      <c r="A43" s="71">
        <v>23</v>
      </c>
      <c r="B43" s="72" t="s">
        <v>144</v>
      </c>
      <c r="C43" s="73" t="s">
        <v>145</v>
      </c>
      <c r="D43" s="71" t="s">
        <v>91</v>
      </c>
      <c r="E43" s="75">
        <v>529.79999999999995</v>
      </c>
      <c r="F43" s="74">
        <f>VLOOKUP(B43,'Форма КП'!$B$16:$G$34,5,FALSE)</f>
        <v>0</v>
      </c>
      <c r="G43" s="74">
        <f>F43*E43</f>
        <v>0</v>
      </c>
      <c r="H43" s="74"/>
      <c r="I43" s="74"/>
      <c r="J43" s="74">
        <f>F43</f>
        <v>0</v>
      </c>
      <c r="K43" s="74">
        <f>F43*E43</f>
        <v>0</v>
      </c>
    </row>
    <row r="44" spans="1:11" x14ac:dyDescent="0.25">
      <c r="A44" s="71">
        <v>24</v>
      </c>
      <c r="B44" s="72" t="s">
        <v>146</v>
      </c>
      <c r="C44" s="73" t="s">
        <v>147</v>
      </c>
      <c r="D44" s="71" t="s">
        <v>91</v>
      </c>
      <c r="E44" s="75">
        <v>635.79999999999995</v>
      </c>
      <c r="F44" s="74"/>
      <c r="G44" s="74"/>
      <c r="H44" s="74">
        <f>VLOOKUP(B44,'Форма КП'!$B$36:$G$60,5,FALSE)</f>
        <v>0</v>
      </c>
      <c r="I44" s="74">
        <f>H44*E44</f>
        <v>0</v>
      </c>
      <c r="J44" s="74">
        <f>H44</f>
        <v>0</v>
      </c>
      <c r="K44" s="74">
        <f>J44*E44</f>
        <v>0</v>
      </c>
    </row>
    <row r="45" spans="1:11" ht="76.5" x14ac:dyDescent="0.25">
      <c r="A45" s="71">
        <v>25</v>
      </c>
      <c r="B45" s="72" t="s">
        <v>148</v>
      </c>
      <c r="C45" s="73" t="s">
        <v>149</v>
      </c>
      <c r="D45" s="71" t="s">
        <v>91</v>
      </c>
      <c r="E45" s="75">
        <v>529.79999999999995</v>
      </c>
      <c r="F45" s="74">
        <f>VLOOKUP(B45,'Форма КП'!$B$16:$G$34,5,FALSE)</f>
        <v>0</v>
      </c>
      <c r="G45" s="74">
        <f>F45*E45</f>
        <v>0</v>
      </c>
      <c r="H45" s="74"/>
      <c r="I45" s="74"/>
      <c r="J45" s="74">
        <f>F45</f>
        <v>0</v>
      </c>
      <c r="K45" s="74">
        <f>F45*E45</f>
        <v>0</v>
      </c>
    </row>
    <row r="46" spans="1:11" x14ac:dyDescent="0.25">
      <c r="A46" s="71">
        <v>26</v>
      </c>
      <c r="B46" s="72" t="s">
        <v>150</v>
      </c>
      <c r="C46" s="73" t="s">
        <v>151</v>
      </c>
      <c r="D46" s="71" t="s">
        <v>93</v>
      </c>
      <c r="E46" s="75">
        <v>21.85</v>
      </c>
      <c r="F46" s="74"/>
      <c r="G46" s="74"/>
      <c r="H46" s="74">
        <f>VLOOKUP(B46,'Форма КП'!$B$36:$G$60,5,FALSE)</f>
        <v>0</v>
      </c>
      <c r="I46" s="74">
        <f t="shared" ref="I46:I48" si="6">H46*E46</f>
        <v>0</v>
      </c>
      <c r="J46" s="74">
        <f t="shared" ref="J46:J48" si="7">H46</f>
        <v>0</v>
      </c>
      <c r="K46" s="74">
        <f t="shared" ref="K46:K48" si="8">J46*E46</f>
        <v>0</v>
      </c>
    </row>
    <row r="47" spans="1:11" x14ac:dyDescent="0.25">
      <c r="A47" s="71">
        <v>27</v>
      </c>
      <c r="B47" s="72" t="s">
        <v>152</v>
      </c>
      <c r="C47" s="73" t="s">
        <v>153</v>
      </c>
      <c r="D47" s="71" t="s">
        <v>120</v>
      </c>
      <c r="E47" s="76">
        <v>9.93</v>
      </c>
      <c r="F47" s="74"/>
      <c r="G47" s="74"/>
      <c r="H47" s="74">
        <f>VLOOKUP(B47,'Форма КП'!$B$36:$G$60,5,FALSE)</f>
        <v>0</v>
      </c>
      <c r="I47" s="74">
        <f t="shared" si="6"/>
        <v>0</v>
      </c>
      <c r="J47" s="74">
        <f t="shared" si="7"/>
        <v>0</v>
      </c>
      <c r="K47" s="74">
        <f t="shared" si="8"/>
        <v>0</v>
      </c>
    </row>
    <row r="48" spans="1:11" ht="25.5" x14ac:dyDescent="0.25">
      <c r="A48" s="71">
        <v>28</v>
      </c>
      <c r="B48" s="72" t="s">
        <v>154</v>
      </c>
      <c r="C48" s="73" t="s">
        <v>155</v>
      </c>
      <c r="D48" s="71" t="s">
        <v>91</v>
      </c>
      <c r="E48" s="75">
        <v>556.29999999999995</v>
      </c>
      <c r="F48" s="74"/>
      <c r="G48" s="74"/>
      <c r="H48" s="74">
        <f>VLOOKUP(B48,'Форма КП'!$B$36:$G$60,5,FALSE)</f>
        <v>0</v>
      </c>
      <c r="I48" s="74">
        <f t="shared" si="6"/>
        <v>0</v>
      </c>
      <c r="J48" s="74">
        <f t="shared" si="7"/>
        <v>0</v>
      </c>
      <c r="K48" s="74">
        <f t="shared" si="8"/>
        <v>0</v>
      </c>
    </row>
    <row r="49" spans="1:11" x14ac:dyDescent="0.25">
      <c r="A49" s="139" t="s">
        <v>157</v>
      </c>
      <c r="B49" s="140"/>
      <c r="C49" s="140"/>
      <c r="D49" s="140"/>
      <c r="E49" s="140"/>
      <c r="F49" s="140"/>
      <c r="G49" s="140"/>
      <c r="H49" s="140"/>
      <c r="I49" s="140"/>
      <c r="J49" s="140"/>
      <c r="K49" s="141"/>
    </row>
    <row r="50" spans="1:11" ht="76.5" x14ac:dyDescent="0.25">
      <c r="A50" s="71">
        <v>29</v>
      </c>
      <c r="B50" s="72" t="s">
        <v>158</v>
      </c>
      <c r="C50" s="73" t="s">
        <v>159</v>
      </c>
      <c r="D50" s="71" t="s">
        <v>9</v>
      </c>
      <c r="E50" s="75">
        <v>1052</v>
      </c>
      <c r="F50" s="74">
        <f>VLOOKUP(B50,'Форма КП'!$B$16:$G$34,5,FALSE)</f>
        <v>0</v>
      </c>
      <c r="G50" s="74">
        <f>F50*E50</f>
        <v>0</v>
      </c>
      <c r="H50" s="74"/>
      <c r="I50" s="74"/>
      <c r="J50" s="74">
        <f>F50</f>
        <v>0</v>
      </c>
      <c r="K50" s="74">
        <f>F50*E50</f>
        <v>0</v>
      </c>
    </row>
    <row r="51" spans="1:11" x14ac:dyDescent="0.25">
      <c r="A51" s="71">
        <v>30</v>
      </c>
      <c r="B51" s="72" t="s">
        <v>160</v>
      </c>
      <c r="C51" s="73" t="s">
        <v>161</v>
      </c>
      <c r="D51" s="71" t="s">
        <v>8</v>
      </c>
      <c r="E51" s="77">
        <v>1052</v>
      </c>
      <c r="F51" s="74"/>
      <c r="G51" s="74"/>
      <c r="H51" s="74">
        <f>VLOOKUP(B51,'Форма КП'!$B$36:$G$60,5,FALSE)</f>
        <v>0</v>
      </c>
      <c r="I51" s="74">
        <f t="shared" ref="I51:I52" si="9">H51*E51</f>
        <v>0</v>
      </c>
      <c r="J51" s="74">
        <f t="shared" ref="J51:J52" si="10">H51</f>
        <v>0</v>
      </c>
      <c r="K51" s="74">
        <f t="shared" ref="K51:K52" si="11">J51*E51</f>
        <v>0</v>
      </c>
    </row>
    <row r="52" spans="1:11" x14ac:dyDescent="0.25">
      <c r="A52" s="71">
        <v>31</v>
      </c>
      <c r="B52" s="72" t="s">
        <v>162</v>
      </c>
      <c r="C52" s="73" t="s">
        <v>163</v>
      </c>
      <c r="D52" s="71" t="s">
        <v>93</v>
      </c>
      <c r="E52" s="75">
        <v>120.72</v>
      </c>
      <c r="F52" s="74"/>
      <c r="G52" s="74"/>
      <c r="H52" s="74">
        <f>VLOOKUP(B52,'Форма КП'!$B$36:$G$60,5,FALSE)</f>
        <v>0</v>
      </c>
      <c r="I52" s="74">
        <f t="shared" si="9"/>
        <v>0</v>
      </c>
      <c r="J52" s="74">
        <f t="shared" si="10"/>
        <v>0</v>
      </c>
      <c r="K52" s="74">
        <f t="shared" si="11"/>
        <v>0</v>
      </c>
    </row>
    <row r="53" spans="1:11" ht="15" customHeight="1" x14ac:dyDescent="0.25">
      <c r="A53" s="136" t="s">
        <v>164</v>
      </c>
      <c r="B53" s="137"/>
      <c r="C53" s="137"/>
      <c r="D53" s="137"/>
      <c r="E53" s="137"/>
      <c r="F53" s="137"/>
      <c r="G53" s="137"/>
      <c r="H53" s="137"/>
      <c r="I53" s="137"/>
      <c r="J53" s="137"/>
      <c r="K53" s="138"/>
    </row>
    <row r="54" spans="1:11" x14ac:dyDescent="0.25">
      <c r="A54" s="139" t="s">
        <v>165</v>
      </c>
      <c r="B54" s="140"/>
      <c r="C54" s="140"/>
      <c r="D54" s="140"/>
      <c r="E54" s="140"/>
      <c r="F54" s="140"/>
      <c r="G54" s="140"/>
      <c r="H54" s="140"/>
      <c r="I54" s="140"/>
      <c r="J54" s="140"/>
      <c r="K54" s="141"/>
    </row>
    <row r="55" spans="1:11" ht="38.25" x14ac:dyDescent="0.25">
      <c r="A55" s="71">
        <v>32</v>
      </c>
      <c r="B55" s="72" t="s">
        <v>123</v>
      </c>
      <c r="C55" s="73" t="s">
        <v>124</v>
      </c>
      <c r="D55" s="71" t="s">
        <v>91</v>
      </c>
      <c r="E55" s="75">
        <v>546</v>
      </c>
      <c r="F55" s="74">
        <f>VLOOKUP(B55,'Форма КП'!$B$16:$G$34,5,FALSE)</f>
        <v>0</v>
      </c>
      <c r="G55" s="74">
        <f t="shared" ref="G55:G56" si="12">F55*E55</f>
        <v>0</v>
      </c>
      <c r="H55" s="74"/>
      <c r="I55" s="74"/>
      <c r="J55" s="74">
        <f t="shared" ref="J55:J56" si="13">F55</f>
        <v>0</v>
      </c>
      <c r="K55" s="74">
        <f t="shared" ref="K55:K56" si="14">F55*E55</f>
        <v>0</v>
      </c>
    </row>
    <row r="56" spans="1:11" ht="51" x14ac:dyDescent="0.25">
      <c r="A56" s="71">
        <v>33</v>
      </c>
      <c r="B56" s="72" t="s">
        <v>125</v>
      </c>
      <c r="C56" s="73" t="s">
        <v>126</v>
      </c>
      <c r="D56" s="71" t="s">
        <v>93</v>
      </c>
      <c r="E56" s="75">
        <v>218.4</v>
      </c>
      <c r="F56" s="74">
        <f>VLOOKUP(B56,'Форма КП'!$B$16:$G$34,5,FALSE)</f>
        <v>0</v>
      </c>
      <c r="G56" s="74">
        <f t="shared" si="12"/>
        <v>0</v>
      </c>
      <c r="H56" s="74"/>
      <c r="I56" s="74"/>
      <c r="J56" s="74">
        <f t="shared" si="13"/>
        <v>0</v>
      </c>
      <c r="K56" s="74">
        <f t="shared" si="14"/>
        <v>0</v>
      </c>
    </row>
    <row r="57" spans="1:11" x14ac:dyDescent="0.25">
      <c r="A57" s="71">
        <v>34</v>
      </c>
      <c r="B57" s="72" t="s">
        <v>127</v>
      </c>
      <c r="C57" s="73" t="s">
        <v>128</v>
      </c>
      <c r="D57" s="71" t="s">
        <v>93</v>
      </c>
      <c r="E57" s="75">
        <v>321</v>
      </c>
      <c r="F57" s="74"/>
      <c r="G57" s="74"/>
      <c r="H57" s="74">
        <f>VLOOKUP(B57,'Форма КП'!$B$36:$G$60,5,FALSE)</f>
        <v>0</v>
      </c>
      <c r="I57" s="74">
        <f>H57*E57</f>
        <v>0</v>
      </c>
      <c r="J57" s="74">
        <f>H57</f>
        <v>0</v>
      </c>
      <c r="K57" s="74">
        <f>J57*E57</f>
        <v>0</v>
      </c>
    </row>
    <row r="58" spans="1:11" ht="51" x14ac:dyDescent="0.25">
      <c r="A58" s="71">
        <v>35</v>
      </c>
      <c r="B58" s="72" t="s">
        <v>129</v>
      </c>
      <c r="C58" s="73" t="s">
        <v>130</v>
      </c>
      <c r="D58" s="71" t="s">
        <v>93</v>
      </c>
      <c r="E58" s="75">
        <v>218.4</v>
      </c>
      <c r="F58" s="74">
        <f>VLOOKUP(B58,'Форма КП'!$B$16:$G$34,5,FALSE)</f>
        <v>0</v>
      </c>
      <c r="G58" s="74">
        <f>F58*E58</f>
        <v>0</v>
      </c>
      <c r="H58" s="74"/>
      <c r="I58" s="74"/>
      <c r="J58" s="74">
        <f>F58</f>
        <v>0</v>
      </c>
      <c r="K58" s="74">
        <f>F58*E58</f>
        <v>0</v>
      </c>
    </row>
    <row r="59" spans="1:11" x14ac:dyDescent="0.25">
      <c r="A59" s="71">
        <v>36</v>
      </c>
      <c r="B59" s="72" t="s">
        <v>131</v>
      </c>
      <c r="C59" s="73" t="s">
        <v>132</v>
      </c>
      <c r="D59" s="71" t="s">
        <v>93</v>
      </c>
      <c r="E59" s="75">
        <v>275.2</v>
      </c>
      <c r="F59" s="74"/>
      <c r="G59" s="74"/>
      <c r="H59" s="74">
        <f>VLOOKUP(B59,'Форма КП'!$B$36:$G$60,5,FALSE)</f>
        <v>0</v>
      </c>
      <c r="I59" s="74">
        <f>H59*E59</f>
        <v>0</v>
      </c>
      <c r="J59" s="74">
        <f>H59</f>
        <v>0</v>
      </c>
      <c r="K59" s="74">
        <f>J59*E59</f>
        <v>0</v>
      </c>
    </row>
    <row r="60" spans="1:11" ht="102" x14ac:dyDescent="0.25">
      <c r="A60" s="71">
        <v>37</v>
      </c>
      <c r="B60" s="72" t="s">
        <v>133</v>
      </c>
      <c r="C60" s="73" t="s">
        <v>134</v>
      </c>
      <c r="D60" s="71" t="s">
        <v>91</v>
      </c>
      <c r="E60" s="75">
        <v>546</v>
      </c>
      <c r="F60" s="74">
        <f>VLOOKUP(B60,'Форма КП'!$B$16:$G$34,5,FALSE)</f>
        <v>0</v>
      </c>
      <c r="G60" s="74">
        <f>F60*E60</f>
        <v>0</v>
      </c>
      <c r="H60" s="74"/>
      <c r="I60" s="74"/>
      <c r="J60" s="74">
        <f>F60</f>
        <v>0</v>
      </c>
      <c r="K60" s="74">
        <f>F60*E60</f>
        <v>0</v>
      </c>
    </row>
    <row r="61" spans="1:11" ht="25.5" x14ac:dyDescent="0.25">
      <c r="A61" s="71">
        <v>38</v>
      </c>
      <c r="B61" s="72" t="s">
        <v>135</v>
      </c>
      <c r="C61" s="73" t="s">
        <v>136</v>
      </c>
      <c r="D61" s="71" t="s">
        <v>120</v>
      </c>
      <c r="E61" s="76">
        <v>91.73</v>
      </c>
      <c r="F61" s="74"/>
      <c r="G61" s="74"/>
      <c r="H61" s="74">
        <f>VLOOKUP(B61,'Форма КП'!$B$36:$G$60,5,FALSE)</f>
        <v>0</v>
      </c>
      <c r="I61" s="74">
        <f>H61*E61</f>
        <v>0</v>
      </c>
      <c r="J61" s="74">
        <f>H61</f>
        <v>0</v>
      </c>
      <c r="K61" s="74">
        <f>J61*E61</f>
        <v>0</v>
      </c>
    </row>
    <row r="62" spans="1:11" ht="102" x14ac:dyDescent="0.25">
      <c r="A62" s="71">
        <v>39</v>
      </c>
      <c r="B62" s="72" t="s">
        <v>137</v>
      </c>
      <c r="C62" s="73" t="s">
        <v>138</v>
      </c>
      <c r="D62" s="71" t="s">
        <v>91</v>
      </c>
      <c r="E62" s="75">
        <v>546</v>
      </c>
      <c r="F62" s="74">
        <f>VLOOKUP(B62,'Форма КП'!$B$16:$G$34,5,FALSE)</f>
        <v>0</v>
      </c>
      <c r="G62" s="74">
        <f>F62*E62</f>
        <v>0</v>
      </c>
      <c r="H62" s="74"/>
      <c r="I62" s="74"/>
      <c r="J62" s="74">
        <f>F62</f>
        <v>0</v>
      </c>
      <c r="K62" s="74">
        <f>F62*E62</f>
        <v>0</v>
      </c>
    </row>
    <row r="63" spans="1:11" ht="25.5" x14ac:dyDescent="0.25">
      <c r="A63" s="71">
        <v>40</v>
      </c>
      <c r="B63" s="72" t="s">
        <v>139</v>
      </c>
      <c r="C63" s="73" t="s">
        <v>140</v>
      </c>
      <c r="D63" s="71" t="s">
        <v>120</v>
      </c>
      <c r="E63" s="76">
        <v>65.52</v>
      </c>
      <c r="F63" s="74"/>
      <c r="G63" s="74"/>
      <c r="H63" s="74">
        <f>VLOOKUP(B63,'Форма КП'!$B$36:$G$60,5,FALSE)</f>
        <v>0</v>
      </c>
      <c r="I63" s="74">
        <f>H63*E63</f>
        <v>0</v>
      </c>
      <c r="J63" s="74">
        <f>H63</f>
        <v>0</v>
      </c>
      <c r="K63" s="74">
        <f>J63*E63</f>
        <v>0</v>
      </c>
    </row>
    <row r="64" spans="1:11" ht="15" customHeight="1" x14ac:dyDescent="0.25">
      <c r="A64" s="136" t="s">
        <v>166</v>
      </c>
      <c r="B64" s="137"/>
      <c r="C64" s="137"/>
      <c r="D64" s="137"/>
      <c r="E64" s="137"/>
      <c r="F64" s="137"/>
      <c r="G64" s="137"/>
      <c r="H64" s="137"/>
      <c r="I64" s="137"/>
      <c r="J64" s="137"/>
      <c r="K64" s="138"/>
    </row>
    <row r="65" spans="1:11" x14ac:dyDescent="0.25">
      <c r="A65" s="139" t="s">
        <v>167</v>
      </c>
      <c r="B65" s="140"/>
      <c r="C65" s="140"/>
      <c r="D65" s="140"/>
      <c r="E65" s="140"/>
      <c r="F65" s="140"/>
      <c r="G65" s="140"/>
      <c r="H65" s="140"/>
      <c r="I65" s="140"/>
      <c r="J65" s="140"/>
      <c r="K65" s="141"/>
    </row>
    <row r="66" spans="1:11" ht="38.25" x14ac:dyDescent="0.25">
      <c r="A66" s="71">
        <v>41</v>
      </c>
      <c r="B66" s="72" t="s">
        <v>123</v>
      </c>
      <c r="C66" s="73" t="s">
        <v>124</v>
      </c>
      <c r="D66" s="71" t="s">
        <v>91</v>
      </c>
      <c r="E66" s="75">
        <v>1878.72</v>
      </c>
      <c r="F66" s="74">
        <f>VLOOKUP(B66,'Форма КП'!$B$16:$G$34,5,FALSE)</f>
        <v>0</v>
      </c>
      <c r="G66" s="74">
        <f t="shared" ref="G66:G67" si="15">F66*E66</f>
        <v>0</v>
      </c>
      <c r="H66" s="74"/>
      <c r="I66" s="74"/>
      <c r="J66" s="74">
        <f t="shared" ref="J66:J67" si="16">F66</f>
        <v>0</v>
      </c>
      <c r="K66" s="74">
        <f t="shared" ref="K66:K67" si="17">F66*E66</f>
        <v>0</v>
      </c>
    </row>
    <row r="67" spans="1:11" ht="63.75" x14ac:dyDescent="0.25">
      <c r="A67" s="71">
        <v>42</v>
      </c>
      <c r="B67" s="72" t="s">
        <v>142</v>
      </c>
      <c r="C67" s="73" t="s">
        <v>143</v>
      </c>
      <c r="D67" s="71" t="s">
        <v>91</v>
      </c>
      <c r="E67" s="75">
        <v>1878.72</v>
      </c>
      <c r="F67" s="74">
        <f>VLOOKUP(B67,'Форма КП'!$B$16:$G$34,5,FALSE)</f>
        <v>0</v>
      </c>
      <c r="G67" s="74">
        <f t="shared" si="15"/>
        <v>0</v>
      </c>
      <c r="H67" s="74"/>
      <c r="I67" s="74"/>
      <c r="J67" s="74">
        <f t="shared" si="16"/>
        <v>0</v>
      </c>
      <c r="K67" s="74">
        <f t="shared" si="17"/>
        <v>0</v>
      </c>
    </row>
    <row r="68" spans="1:11" x14ac:dyDescent="0.25">
      <c r="A68" s="71">
        <v>43</v>
      </c>
      <c r="B68" s="72" t="s">
        <v>131</v>
      </c>
      <c r="C68" s="73" t="s">
        <v>132</v>
      </c>
      <c r="D68" s="71" t="s">
        <v>93</v>
      </c>
      <c r="E68" s="75">
        <v>473.4</v>
      </c>
      <c r="F68" s="74"/>
      <c r="G68" s="74"/>
      <c r="H68" s="74">
        <f>VLOOKUP(B68,'Форма КП'!$B$36:$G$60,5,FALSE)</f>
        <v>0</v>
      </c>
      <c r="I68" s="74">
        <f>H68*E68</f>
        <v>0</v>
      </c>
      <c r="J68" s="74">
        <f>H68</f>
        <v>0</v>
      </c>
      <c r="K68" s="74">
        <f>J68*E68</f>
        <v>0</v>
      </c>
    </row>
    <row r="69" spans="1:11" ht="38.25" x14ac:dyDescent="0.25">
      <c r="A69" s="71">
        <v>44</v>
      </c>
      <c r="B69" s="72" t="s">
        <v>144</v>
      </c>
      <c r="C69" s="73" t="s">
        <v>145</v>
      </c>
      <c r="D69" s="71" t="s">
        <v>91</v>
      </c>
      <c r="E69" s="75">
        <v>1878.72</v>
      </c>
      <c r="F69" s="74">
        <f>VLOOKUP(B69,'Форма КП'!$B$16:$G$34,5,FALSE)</f>
        <v>0</v>
      </c>
      <c r="G69" s="74">
        <f>F69*E69</f>
        <v>0</v>
      </c>
      <c r="H69" s="74"/>
      <c r="I69" s="74"/>
      <c r="J69" s="74">
        <f>F69</f>
        <v>0</v>
      </c>
      <c r="K69" s="74">
        <f>F69*E69</f>
        <v>0</v>
      </c>
    </row>
    <row r="70" spans="1:11" x14ac:dyDescent="0.25">
      <c r="A70" s="71">
        <v>45</v>
      </c>
      <c r="B70" s="72" t="s">
        <v>146</v>
      </c>
      <c r="C70" s="73" t="s">
        <v>147</v>
      </c>
      <c r="D70" s="71" t="s">
        <v>91</v>
      </c>
      <c r="E70" s="75">
        <v>2254</v>
      </c>
      <c r="F70" s="74"/>
      <c r="G70" s="74"/>
      <c r="H70" s="74">
        <f>VLOOKUP(B70,'Форма КП'!$B$36:$G$60,5,FALSE)</f>
        <v>0</v>
      </c>
      <c r="I70" s="74">
        <f>H70*E70</f>
        <v>0</v>
      </c>
      <c r="J70" s="74">
        <f>H70</f>
        <v>0</v>
      </c>
      <c r="K70" s="74">
        <f>J70*E70</f>
        <v>0</v>
      </c>
    </row>
    <row r="71" spans="1:11" ht="76.5" x14ac:dyDescent="0.25">
      <c r="A71" s="71">
        <v>46</v>
      </c>
      <c r="B71" s="72" t="s">
        <v>148</v>
      </c>
      <c r="C71" s="73" t="s">
        <v>149</v>
      </c>
      <c r="D71" s="71" t="s">
        <v>91</v>
      </c>
      <c r="E71" s="75">
        <v>1878.72</v>
      </c>
      <c r="F71" s="74">
        <f>VLOOKUP(B71,'Форма КП'!$B$16:$G$34,5,FALSE)</f>
        <v>0</v>
      </c>
      <c r="G71" s="74">
        <f>F71*E71</f>
        <v>0</v>
      </c>
      <c r="H71" s="74"/>
      <c r="I71" s="74"/>
      <c r="J71" s="74">
        <f>F71</f>
        <v>0</v>
      </c>
      <c r="K71" s="74">
        <f>F71*E71</f>
        <v>0</v>
      </c>
    </row>
    <row r="72" spans="1:11" x14ac:dyDescent="0.25">
      <c r="A72" s="71">
        <v>47</v>
      </c>
      <c r="B72" s="72" t="s">
        <v>150</v>
      </c>
      <c r="C72" s="73" t="s">
        <v>151</v>
      </c>
      <c r="D72" s="71" t="s">
        <v>93</v>
      </c>
      <c r="E72" s="75">
        <v>77.5</v>
      </c>
      <c r="F72" s="74"/>
      <c r="G72" s="74"/>
      <c r="H72" s="74">
        <f>VLOOKUP(B72,'Форма КП'!$B$36:$G$60,5,FALSE)</f>
        <v>0</v>
      </c>
      <c r="I72" s="74">
        <f t="shared" ref="I72:I74" si="18">H72*E72</f>
        <v>0</v>
      </c>
      <c r="J72" s="74">
        <f t="shared" ref="J72:J74" si="19">H72</f>
        <v>0</v>
      </c>
      <c r="K72" s="74">
        <f t="shared" ref="K72:K74" si="20">J72*E72</f>
        <v>0</v>
      </c>
    </row>
    <row r="73" spans="1:11" x14ac:dyDescent="0.25">
      <c r="A73" s="71">
        <v>48</v>
      </c>
      <c r="B73" s="72" t="s">
        <v>152</v>
      </c>
      <c r="C73" s="73" t="s">
        <v>153</v>
      </c>
      <c r="D73" s="71" t="s">
        <v>120</v>
      </c>
      <c r="E73" s="76">
        <v>35.229999999999997</v>
      </c>
      <c r="F73" s="74"/>
      <c r="G73" s="74"/>
      <c r="H73" s="74">
        <f>VLOOKUP(B73,'Форма КП'!$B$36:$G$60,5,FALSE)</f>
        <v>0</v>
      </c>
      <c r="I73" s="74">
        <f t="shared" si="18"/>
        <v>0</v>
      </c>
      <c r="J73" s="74">
        <f t="shared" si="19"/>
        <v>0</v>
      </c>
      <c r="K73" s="74">
        <f t="shared" si="20"/>
        <v>0</v>
      </c>
    </row>
    <row r="74" spans="1:11" ht="25.5" x14ac:dyDescent="0.25">
      <c r="A74" s="71">
        <v>49</v>
      </c>
      <c r="B74" s="72" t="s">
        <v>168</v>
      </c>
      <c r="C74" s="73" t="s">
        <v>169</v>
      </c>
      <c r="D74" s="71" t="s">
        <v>91</v>
      </c>
      <c r="E74" s="75">
        <v>1973</v>
      </c>
      <c r="F74" s="74"/>
      <c r="G74" s="74"/>
      <c r="H74" s="74">
        <f>VLOOKUP(B74,'Форма КП'!$B$36:$G$60,5,FALSE)</f>
        <v>0</v>
      </c>
      <c r="I74" s="74">
        <f t="shared" si="18"/>
        <v>0</v>
      </c>
      <c r="J74" s="74">
        <f t="shared" si="19"/>
        <v>0</v>
      </c>
      <c r="K74" s="74">
        <f t="shared" si="20"/>
        <v>0</v>
      </c>
    </row>
    <row r="75" spans="1:11" x14ac:dyDescent="0.25">
      <c r="A75" s="139" t="s">
        <v>170</v>
      </c>
      <c r="B75" s="140"/>
      <c r="C75" s="140"/>
      <c r="D75" s="140"/>
      <c r="E75" s="140"/>
      <c r="F75" s="140"/>
      <c r="G75" s="140"/>
      <c r="H75" s="140"/>
      <c r="I75" s="140"/>
      <c r="J75" s="140"/>
      <c r="K75" s="141"/>
    </row>
    <row r="76" spans="1:11" ht="38.25" x14ac:dyDescent="0.25">
      <c r="A76" s="71">
        <v>50</v>
      </c>
      <c r="B76" s="72" t="s">
        <v>123</v>
      </c>
      <c r="C76" s="73" t="s">
        <v>124</v>
      </c>
      <c r="D76" s="71" t="s">
        <v>91</v>
      </c>
      <c r="E76" s="75">
        <v>328.48</v>
      </c>
      <c r="F76" s="74">
        <f>VLOOKUP(B76,'Форма КП'!$B$16:$G$34,5,FALSE)</f>
        <v>0</v>
      </c>
      <c r="G76" s="74">
        <f t="shared" ref="G76:G77" si="21">F76*E76</f>
        <v>0</v>
      </c>
      <c r="H76" s="74"/>
      <c r="I76" s="74"/>
      <c r="J76" s="74">
        <f t="shared" ref="J76:J77" si="22">F76</f>
        <v>0</v>
      </c>
      <c r="K76" s="74">
        <f t="shared" ref="K76:K77" si="23">F76*E76</f>
        <v>0</v>
      </c>
    </row>
    <row r="77" spans="1:11" ht="63.75" x14ac:dyDescent="0.25">
      <c r="A77" s="71">
        <v>51</v>
      </c>
      <c r="B77" s="72" t="s">
        <v>142</v>
      </c>
      <c r="C77" s="73" t="s">
        <v>143</v>
      </c>
      <c r="D77" s="71" t="s">
        <v>91</v>
      </c>
      <c r="E77" s="75">
        <v>328.48</v>
      </c>
      <c r="F77" s="74">
        <f>VLOOKUP(B77,'Форма КП'!$B$16:$G$34,5,FALSE)</f>
        <v>0</v>
      </c>
      <c r="G77" s="74">
        <f t="shared" si="21"/>
        <v>0</v>
      </c>
      <c r="H77" s="74"/>
      <c r="I77" s="74"/>
      <c r="J77" s="74">
        <f t="shared" si="22"/>
        <v>0</v>
      </c>
      <c r="K77" s="74">
        <f t="shared" si="23"/>
        <v>0</v>
      </c>
    </row>
    <row r="78" spans="1:11" x14ac:dyDescent="0.25">
      <c r="A78" s="71">
        <v>52</v>
      </c>
      <c r="B78" s="72" t="s">
        <v>131</v>
      </c>
      <c r="C78" s="73" t="s">
        <v>132</v>
      </c>
      <c r="D78" s="71" t="s">
        <v>93</v>
      </c>
      <c r="E78" s="75">
        <v>82.78</v>
      </c>
      <c r="F78" s="74"/>
      <c r="G78" s="74"/>
      <c r="H78" s="74">
        <f>VLOOKUP(B78,'Форма КП'!$B$36:$G$60,5,FALSE)</f>
        <v>0</v>
      </c>
      <c r="I78" s="74">
        <f>H78*E78</f>
        <v>0</v>
      </c>
      <c r="J78" s="74">
        <f>H78</f>
        <v>0</v>
      </c>
      <c r="K78" s="74">
        <f>J78*E78</f>
        <v>0</v>
      </c>
    </row>
    <row r="79" spans="1:11" ht="38.25" x14ac:dyDescent="0.25">
      <c r="A79" s="71">
        <v>53</v>
      </c>
      <c r="B79" s="72" t="s">
        <v>144</v>
      </c>
      <c r="C79" s="73" t="s">
        <v>145</v>
      </c>
      <c r="D79" s="71" t="s">
        <v>91</v>
      </c>
      <c r="E79" s="75">
        <v>328.48</v>
      </c>
      <c r="F79" s="74">
        <f>VLOOKUP(B79,'Форма КП'!$B$16:$G$34,5,FALSE)</f>
        <v>0</v>
      </c>
      <c r="G79" s="74">
        <f>F79*E79</f>
        <v>0</v>
      </c>
      <c r="H79" s="74"/>
      <c r="I79" s="74"/>
      <c r="J79" s="74">
        <f>F79</f>
        <v>0</v>
      </c>
      <c r="K79" s="74">
        <f>F79*E79</f>
        <v>0</v>
      </c>
    </row>
    <row r="80" spans="1:11" x14ac:dyDescent="0.25">
      <c r="A80" s="71">
        <v>54</v>
      </c>
      <c r="B80" s="72" t="s">
        <v>146</v>
      </c>
      <c r="C80" s="73" t="s">
        <v>147</v>
      </c>
      <c r="D80" s="71" t="s">
        <v>91</v>
      </c>
      <c r="E80" s="75">
        <v>394.2</v>
      </c>
      <c r="F80" s="74"/>
      <c r="G80" s="74"/>
      <c r="H80" s="74">
        <f>VLOOKUP(B80,'Форма КП'!$B$36:$G$60,5,FALSE)</f>
        <v>0</v>
      </c>
      <c r="I80" s="74">
        <f>H80*E80</f>
        <v>0</v>
      </c>
      <c r="J80" s="74">
        <f>H80</f>
        <v>0</v>
      </c>
      <c r="K80" s="74">
        <f>J80*E80</f>
        <v>0</v>
      </c>
    </row>
    <row r="81" spans="1:11" ht="76.5" x14ac:dyDescent="0.25">
      <c r="A81" s="71">
        <v>55</v>
      </c>
      <c r="B81" s="72" t="s">
        <v>148</v>
      </c>
      <c r="C81" s="73" t="s">
        <v>149</v>
      </c>
      <c r="D81" s="71" t="s">
        <v>91</v>
      </c>
      <c r="E81" s="75">
        <v>328.48</v>
      </c>
      <c r="F81" s="74">
        <f>VLOOKUP(B81,'Форма КП'!$B$16:$G$34,5,FALSE)</f>
        <v>0</v>
      </c>
      <c r="G81" s="74">
        <f>F81*E81</f>
        <v>0</v>
      </c>
      <c r="H81" s="74"/>
      <c r="I81" s="74"/>
      <c r="J81" s="74">
        <f>F81</f>
        <v>0</v>
      </c>
      <c r="K81" s="74">
        <f>F81*E81</f>
        <v>0</v>
      </c>
    </row>
    <row r="82" spans="1:11" x14ac:dyDescent="0.25">
      <c r="A82" s="71">
        <v>56</v>
      </c>
      <c r="B82" s="72" t="s">
        <v>150</v>
      </c>
      <c r="C82" s="73" t="s">
        <v>151</v>
      </c>
      <c r="D82" s="71" t="s">
        <v>93</v>
      </c>
      <c r="E82" s="75">
        <v>13.55</v>
      </c>
      <c r="F82" s="74"/>
      <c r="G82" s="74"/>
      <c r="H82" s="74">
        <f>VLOOKUP(B82,'Форма КП'!$B$36:$G$60,5,FALSE)</f>
        <v>0</v>
      </c>
      <c r="I82" s="74">
        <f t="shared" ref="I82:I84" si="24">H82*E82</f>
        <v>0</v>
      </c>
      <c r="J82" s="74">
        <f t="shared" ref="J82:J84" si="25">H82</f>
        <v>0</v>
      </c>
      <c r="K82" s="74">
        <f t="shared" ref="K82:K84" si="26">J82*E82</f>
        <v>0</v>
      </c>
    </row>
    <row r="83" spans="1:11" x14ac:dyDescent="0.25">
      <c r="A83" s="71">
        <v>57</v>
      </c>
      <c r="B83" s="72" t="s">
        <v>152</v>
      </c>
      <c r="C83" s="73" t="s">
        <v>153</v>
      </c>
      <c r="D83" s="71" t="s">
        <v>120</v>
      </c>
      <c r="E83" s="76">
        <v>6.16</v>
      </c>
      <c r="F83" s="74"/>
      <c r="G83" s="74"/>
      <c r="H83" s="74">
        <f>VLOOKUP(B83,'Форма КП'!$B$36:$G$60,5,FALSE)</f>
        <v>0</v>
      </c>
      <c r="I83" s="74">
        <f t="shared" si="24"/>
        <v>0</v>
      </c>
      <c r="J83" s="74">
        <f t="shared" si="25"/>
        <v>0</v>
      </c>
      <c r="K83" s="74">
        <f t="shared" si="26"/>
        <v>0</v>
      </c>
    </row>
    <row r="84" spans="1:11" ht="25.5" x14ac:dyDescent="0.25">
      <c r="A84" s="71">
        <v>58</v>
      </c>
      <c r="B84" s="72" t="s">
        <v>171</v>
      </c>
      <c r="C84" s="73" t="s">
        <v>172</v>
      </c>
      <c r="D84" s="71" t="s">
        <v>91</v>
      </c>
      <c r="E84" s="75">
        <v>344.9</v>
      </c>
      <c r="F84" s="74"/>
      <c r="G84" s="74"/>
      <c r="H84" s="74">
        <f>VLOOKUP(B84,'Форма КП'!$B$36:$G$60,5,FALSE)</f>
        <v>0</v>
      </c>
      <c r="I84" s="74">
        <f t="shared" si="24"/>
        <v>0</v>
      </c>
      <c r="J84" s="74">
        <f t="shared" si="25"/>
        <v>0</v>
      </c>
      <c r="K84" s="74">
        <f t="shared" si="26"/>
        <v>0</v>
      </c>
    </row>
    <row r="85" spans="1:11" x14ac:dyDescent="0.25">
      <c r="A85" s="139" t="s">
        <v>173</v>
      </c>
      <c r="B85" s="140"/>
      <c r="C85" s="140"/>
      <c r="D85" s="140"/>
      <c r="E85" s="140"/>
      <c r="F85" s="140"/>
      <c r="G85" s="140"/>
      <c r="H85" s="140"/>
      <c r="I85" s="140"/>
      <c r="J85" s="140"/>
      <c r="K85" s="141"/>
    </row>
    <row r="86" spans="1:11" ht="38.25" x14ac:dyDescent="0.25">
      <c r="A86" s="71">
        <v>59</v>
      </c>
      <c r="B86" s="72" t="s">
        <v>123</v>
      </c>
      <c r="C86" s="73" t="s">
        <v>124</v>
      </c>
      <c r="D86" s="71" t="s">
        <v>91</v>
      </c>
      <c r="E86" s="75">
        <v>324.16000000000003</v>
      </c>
      <c r="F86" s="74">
        <f>VLOOKUP(B86,'Форма КП'!$B$16:$G$34,5,FALSE)</f>
        <v>0</v>
      </c>
      <c r="G86" s="74">
        <f t="shared" ref="G86:G87" si="27">F86*E86</f>
        <v>0</v>
      </c>
      <c r="H86" s="74"/>
      <c r="I86" s="74"/>
      <c r="J86" s="74">
        <f t="shared" ref="J86:J87" si="28">F86</f>
        <v>0</v>
      </c>
      <c r="K86" s="74">
        <f t="shared" ref="K86:K87" si="29">F86*E86</f>
        <v>0</v>
      </c>
    </row>
    <row r="87" spans="1:11" ht="51" x14ac:dyDescent="0.25">
      <c r="A87" s="71">
        <v>60</v>
      </c>
      <c r="B87" s="72" t="s">
        <v>174</v>
      </c>
      <c r="C87" s="73" t="s">
        <v>175</v>
      </c>
      <c r="D87" s="71" t="s">
        <v>93</v>
      </c>
      <c r="E87" s="75">
        <v>32.42</v>
      </c>
      <c r="F87" s="74">
        <f>VLOOKUP(B87,'Форма КП'!$B$16:$G$34,5,FALSE)</f>
        <v>0</v>
      </c>
      <c r="G87" s="74">
        <f t="shared" si="27"/>
        <v>0</v>
      </c>
      <c r="H87" s="74"/>
      <c r="I87" s="74"/>
      <c r="J87" s="74">
        <f t="shared" si="28"/>
        <v>0</v>
      </c>
      <c r="K87" s="74">
        <f t="shared" si="29"/>
        <v>0</v>
      </c>
    </row>
    <row r="88" spans="1:11" x14ac:dyDescent="0.25">
      <c r="A88" s="71">
        <v>61</v>
      </c>
      <c r="B88" s="72" t="s">
        <v>176</v>
      </c>
      <c r="C88" s="73" t="s">
        <v>177</v>
      </c>
      <c r="D88" s="71" t="s">
        <v>93</v>
      </c>
      <c r="E88" s="75">
        <v>31.61</v>
      </c>
      <c r="F88" s="74"/>
      <c r="G88" s="74"/>
      <c r="H88" s="74">
        <f>VLOOKUP(B88,'Форма КП'!$B$36:$G$60,5,FALSE)</f>
        <v>0</v>
      </c>
      <c r="I88" s="74">
        <f t="shared" ref="I88:I89" si="30">H88*E88</f>
        <v>0</v>
      </c>
      <c r="J88" s="74">
        <f t="shared" ref="J88:J89" si="31">H88</f>
        <v>0</v>
      </c>
      <c r="K88" s="74">
        <f t="shared" ref="K88:K89" si="32">J88*E88</f>
        <v>0</v>
      </c>
    </row>
    <row r="89" spans="1:11" x14ac:dyDescent="0.25">
      <c r="A89" s="71">
        <v>62</v>
      </c>
      <c r="B89" s="72" t="s">
        <v>178</v>
      </c>
      <c r="C89" s="73" t="s">
        <v>179</v>
      </c>
      <c r="D89" s="71" t="s">
        <v>93</v>
      </c>
      <c r="E89" s="75">
        <v>10.54</v>
      </c>
      <c r="F89" s="74"/>
      <c r="G89" s="74"/>
      <c r="H89" s="74">
        <f>VLOOKUP(B89,'Форма КП'!$B$36:$G$60,5,FALSE)</f>
        <v>0</v>
      </c>
      <c r="I89" s="74">
        <f t="shared" si="30"/>
        <v>0</v>
      </c>
      <c r="J89" s="74">
        <f t="shared" si="31"/>
        <v>0</v>
      </c>
      <c r="K89" s="74">
        <f t="shared" si="32"/>
        <v>0</v>
      </c>
    </row>
    <row r="90" spans="1:11" ht="38.25" x14ac:dyDescent="0.25">
      <c r="A90" s="71">
        <v>63</v>
      </c>
      <c r="B90" s="72" t="s">
        <v>144</v>
      </c>
      <c r="C90" s="73" t="s">
        <v>145</v>
      </c>
      <c r="D90" s="71" t="s">
        <v>91</v>
      </c>
      <c r="E90" s="75">
        <v>324.16000000000003</v>
      </c>
      <c r="F90" s="74">
        <f>VLOOKUP(B90,'Форма КП'!$B$16:$G$34,5,FALSE)</f>
        <v>0</v>
      </c>
      <c r="G90" s="74">
        <f>F90*E90</f>
        <v>0</v>
      </c>
      <c r="H90" s="74"/>
      <c r="I90" s="74"/>
      <c r="J90" s="74">
        <f>F90</f>
        <v>0</v>
      </c>
      <c r="K90" s="74">
        <f>F90*E90</f>
        <v>0</v>
      </c>
    </row>
    <row r="91" spans="1:11" x14ac:dyDescent="0.25">
      <c r="A91" s="71">
        <v>64</v>
      </c>
      <c r="B91" s="72" t="s">
        <v>146</v>
      </c>
      <c r="C91" s="73" t="s">
        <v>147</v>
      </c>
      <c r="D91" s="71" t="s">
        <v>91</v>
      </c>
      <c r="E91" s="75">
        <v>389</v>
      </c>
      <c r="F91" s="74"/>
      <c r="G91" s="74"/>
      <c r="H91" s="74">
        <f>VLOOKUP(B91,'Форма КП'!$B$36:$G$60,5,FALSE)</f>
        <v>0</v>
      </c>
      <c r="I91" s="74">
        <f>H91*E91</f>
        <v>0</v>
      </c>
      <c r="J91" s="74">
        <f>H91</f>
        <v>0</v>
      </c>
      <c r="K91" s="74">
        <f>J91*E91</f>
        <v>0</v>
      </c>
    </row>
    <row r="92" spans="1:11" ht="51" x14ac:dyDescent="0.25">
      <c r="A92" s="71">
        <v>65</v>
      </c>
      <c r="B92" s="72" t="s">
        <v>236</v>
      </c>
      <c r="C92" s="73" t="s">
        <v>181</v>
      </c>
      <c r="D92" s="71" t="s">
        <v>93</v>
      </c>
      <c r="E92" s="75">
        <v>97.25</v>
      </c>
      <c r="F92" s="74">
        <f>VLOOKUP(B92,'Форма КП'!$B$16:$G$34,5,FALSE)</f>
        <v>0</v>
      </c>
      <c r="G92" s="74">
        <f>F92*E92</f>
        <v>0</v>
      </c>
      <c r="H92" s="74"/>
      <c r="I92" s="74"/>
      <c r="J92" s="74">
        <f>F92</f>
        <v>0</v>
      </c>
      <c r="K92" s="74">
        <f>F92*E92</f>
        <v>0</v>
      </c>
    </row>
    <row r="93" spans="1:11" x14ac:dyDescent="0.25">
      <c r="A93" s="71">
        <v>66</v>
      </c>
      <c r="B93" s="72" t="s">
        <v>182</v>
      </c>
      <c r="C93" s="73" t="s">
        <v>183</v>
      </c>
      <c r="D93" s="71" t="s">
        <v>93</v>
      </c>
      <c r="E93" s="75">
        <v>126.4</v>
      </c>
      <c r="F93" s="74"/>
      <c r="G93" s="74"/>
      <c r="H93" s="74">
        <f>VLOOKUP(B93,'Форма КП'!$B$36:$G$60,5,FALSE)</f>
        <v>0</v>
      </c>
      <c r="I93" s="74">
        <f>H93*E93</f>
        <v>0</v>
      </c>
      <c r="J93" s="74">
        <f>H93</f>
        <v>0</v>
      </c>
      <c r="K93" s="74">
        <f>J93*E93</f>
        <v>0</v>
      </c>
    </row>
    <row r="94" spans="1:11" x14ac:dyDescent="0.25">
      <c r="A94" s="139" t="s">
        <v>184</v>
      </c>
      <c r="B94" s="140"/>
      <c r="C94" s="140"/>
      <c r="D94" s="140"/>
      <c r="E94" s="140"/>
      <c r="F94" s="140"/>
      <c r="G94" s="140"/>
      <c r="H94" s="140"/>
      <c r="I94" s="140"/>
      <c r="J94" s="140"/>
      <c r="K94" s="141"/>
    </row>
    <row r="95" spans="1:11" ht="38.25" x14ac:dyDescent="0.25">
      <c r="A95" s="71">
        <v>67</v>
      </c>
      <c r="B95" s="72" t="s">
        <v>123</v>
      </c>
      <c r="C95" s="73" t="s">
        <v>124</v>
      </c>
      <c r="D95" s="71" t="s">
        <v>91</v>
      </c>
      <c r="E95" s="75">
        <v>650.70000000000005</v>
      </c>
      <c r="F95" s="74">
        <f>VLOOKUP(B95,'Форма КП'!$B$16:$G$34,5,FALSE)</f>
        <v>0</v>
      </c>
      <c r="G95" s="74">
        <f t="shared" ref="G95:G96" si="33">F95*E95</f>
        <v>0</v>
      </c>
      <c r="H95" s="74"/>
      <c r="I95" s="74"/>
      <c r="J95" s="74">
        <f t="shared" ref="J95:J96" si="34">F95</f>
        <v>0</v>
      </c>
      <c r="K95" s="74">
        <f t="shared" ref="K95:K96" si="35">F95*E95</f>
        <v>0</v>
      </c>
    </row>
    <row r="96" spans="1:11" ht="38.25" x14ac:dyDescent="0.25">
      <c r="A96" s="71">
        <v>68</v>
      </c>
      <c r="B96" s="72" t="s">
        <v>144</v>
      </c>
      <c r="C96" s="73" t="s">
        <v>145</v>
      </c>
      <c r="D96" s="71" t="s">
        <v>91</v>
      </c>
      <c r="E96" s="75">
        <v>650.70000000000005</v>
      </c>
      <c r="F96" s="74">
        <f>VLOOKUP(B96,'Форма КП'!$B$16:$G$34,5,FALSE)</f>
        <v>0</v>
      </c>
      <c r="G96" s="74">
        <f t="shared" si="33"/>
        <v>0</v>
      </c>
      <c r="H96" s="74"/>
      <c r="I96" s="74"/>
      <c r="J96" s="74">
        <f t="shared" si="34"/>
        <v>0</v>
      </c>
      <c r="K96" s="74">
        <f t="shared" si="35"/>
        <v>0</v>
      </c>
    </row>
    <row r="97" spans="1:11" x14ac:dyDescent="0.25">
      <c r="A97" s="71">
        <v>69</v>
      </c>
      <c r="B97" s="72" t="s">
        <v>146</v>
      </c>
      <c r="C97" s="73" t="s">
        <v>147</v>
      </c>
      <c r="D97" s="71" t="s">
        <v>91</v>
      </c>
      <c r="E97" s="75">
        <v>780.8</v>
      </c>
      <c r="F97" s="74"/>
      <c r="G97" s="74"/>
      <c r="H97" s="74">
        <f>VLOOKUP(B97,'Форма КП'!$B$36:$G$60,5,FALSE)</f>
        <v>0</v>
      </c>
      <c r="I97" s="74">
        <f>H97*E97</f>
        <v>0</v>
      </c>
      <c r="J97" s="74">
        <f>H97</f>
        <v>0</v>
      </c>
      <c r="K97" s="74">
        <f>J97*E97</f>
        <v>0</v>
      </c>
    </row>
    <row r="98" spans="1:11" ht="63.75" x14ac:dyDescent="0.25">
      <c r="A98" s="71">
        <v>70</v>
      </c>
      <c r="B98" s="72" t="s">
        <v>185</v>
      </c>
      <c r="C98" s="73" t="s">
        <v>186</v>
      </c>
      <c r="D98" s="71" t="s">
        <v>91</v>
      </c>
      <c r="E98" s="75">
        <v>650.70000000000005</v>
      </c>
      <c r="F98" s="74">
        <f>VLOOKUP(B98,'Форма КП'!$B$16:$G$34,5,FALSE)</f>
        <v>0</v>
      </c>
      <c r="G98" s="74">
        <f>F98*E98</f>
        <v>0</v>
      </c>
      <c r="H98" s="74"/>
      <c r="I98" s="74"/>
      <c r="J98" s="74">
        <f>F98</f>
        <v>0</v>
      </c>
      <c r="K98" s="74">
        <f>F98*E98</f>
        <v>0</v>
      </c>
    </row>
    <row r="99" spans="1:11" x14ac:dyDescent="0.25">
      <c r="A99" s="71">
        <v>71</v>
      </c>
      <c r="B99" s="72" t="s">
        <v>131</v>
      </c>
      <c r="C99" s="73" t="s">
        <v>132</v>
      </c>
      <c r="D99" s="71" t="s">
        <v>93</v>
      </c>
      <c r="E99" s="75">
        <v>81.99</v>
      </c>
      <c r="F99" s="74"/>
      <c r="G99" s="74"/>
      <c r="H99" s="74">
        <f>VLOOKUP(B99,'Форма КП'!$B$36:$G$60,5,FALSE)</f>
        <v>0</v>
      </c>
      <c r="I99" s="74">
        <f>H99*E99</f>
        <v>0</v>
      </c>
      <c r="J99" s="74">
        <f>H99</f>
        <v>0</v>
      </c>
      <c r="K99" s="74">
        <f>J99*E99</f>
        <v>0</v>
      </c>
    </row>
    <row r="100" spans="1:11" ht="102" x14ac:dyDescent="0.25">
      <c r="A100" s="71">
        <v>72</v>
      </c>
      <c r="B100" s="72" t="s">
        <v>187</v>
      </c>
      <c r="C100" s="73" t="s">
        <v>188</v>
      </c>
      <c r="D100" s="71" t="s">
        <v>93</v>
      </c>
      <c r="E100" s="75">
        <v>65.069999999999993</v>
      </c>
      <c r="F100" s="74">
        <f>VLOOKUP(B100,'Форма КП'!$B$16:$G$34,5,FALSE)</f>
        <v>0</v>
      </c>
      <c r="G100" s="74">
        <f>F100*E100</f>
        <v>0</v>
      </c>
      <c r="H100" s="74"/>
      <c r="I100" s="74"/>
      <c r="J100" s="74">
        <f>F100</f>
        <v>0</v>
      </c>
      <c r="K100" s="74">
        <f>F100*E100</f>
        <v>0</v>
      </c>
    </row>
    <row r="101" spans="1:11" x14ac:dyDescent="0.25">
      <c r="A101" s="71">
        <v>73</v>
      </c>
      <c r="B101" s="72" t="s">
        <v>189</v>
      </c>
      <c r="C101" s="73" t="s">
        <v>190</v>
      </c>
      <c r="D101" s="71" t="s">
        <v>91</v>
      </c>
      <c r="E101" s="75">
        <v>780.8</v>
      </c>
      <c r="F101" s="74"/>
      <c r="G101" s="74"/>
      <c r="H101" s="74">
        <f>VLOOKUP(B101,'Форма КП'!$B$36:$G$60,5,FALSE)</f>
        <v>0</v>
      </c>
      <c r="I101" s="74">
        <f t="shared" ref="I101:I103" si="36">H101*E101</f>
        <v>0</v>
      </c>
      <c r="J101" s="74">
        <f t="shared" ref="J101:J103" si="37">H101</f>
        <v>0</v>
      </c>
      <c r="K101" s="74">
        <f t="shared" ref="K101:K103" si="38">J101*E101</f>
        <v>0</v>
      </c>
    </row>
    <row r="102" spans="1:11" x14ac:dyDescent="0.25">
      <c r="A102" s="71">
        <v>74</v>
      </c>
      <c r="B102" s="72" t="s">
        <v>191</v>
      </c>
      <c r="C102" s="73" t="s">
        <v>192</v>
      </c>
      <c r="D102" s="71" t="s">
        <v>91</v>
      </c>
      <c r="E102" s="75">
        <v>715.8</v>
      </c>
      <c r="F102" s="74"/>
      <c r="G102" s="74"/>
      <c r="H102" s="74">
        <f>VLOOKUP(B102,'Форма КП'!$B$36:$G$60,5,FALSE)</f>
        <v>0</v>
      </c>
      <c r="I102" s="74">
        <f t="shared" si="36"/>
        <v>0</v>
      </c>
      <c r="J102" s="74">
        <f t="shared" si="37"/>
        <v>0</v>
      </c>
      <c r="K102" s="74">
        <f t="shared" si="38"/>
        <v>0</v>
      </c>
    </row>
    <row r="103" spans="1:11" x14ac:dyDescent="0.25">
      <c r="A103" s="71">
        <v>75</v>
      </c>
      <c r="B103" s="72" t="s">
        <v>193</v>
      </c>
      <c r="C103" s="73" t="s">
        <v>194</v>
      </c>
      <c r="D103" s="71" t="s">
        <v>93</v>
      </c>
      <c r="E103" s="75">
        <v>66.37</v>
      </c>
      <c r="F103" s="74"/>
      <c r="G103" s="74"/>
      <c r="H103" s="74">
        <f>VLOOKUP(B103,'Форма КП'!$B$36:$G$60,5,FALSE)</f>
        <v>0</v>
      </c>
      <c r="I103" s="74">
        <f t="shared" si="36"/>
        <v>0</v>
      </c>
      <c r="J103" s="74">
        <f t="shared" si="37"/>
        <v>0</v>
      </c>
      <c r="K103" s="74">
        <f t="shared" si="38"/>
        <v>0</v>
      </c>
    </row>
    <row r="104" spans="1:11" ht="63.75" x14ac:dyDescent="0.25">
      <c r="A104" s="71">
        <v>76</v>
      </c>
      <c r="B104" s="72" t="s">
        <v>195</v>
      </c>
      <c r="C104" s="73" t="s">
        <v>196</v>
      </c>
      <c r="D104" s="71" t="s">
        <v>91</v>
      </c>
      <c r="E104" s="75">
        <v>650.70000000000005</v>
      </c>
      <c r="F104" s="74">
        <f>VLOOKUP(B104,'Форма КП'!$B$16:$G$34,5,FALSE)</f>
        <v>0</v>
      </c>
      <c r="G104" s="74">
        <f>F104*E104</f>
        <v>0</v>
      </c>
      <c r="H104" s="74"/>
      <c r="I104" s="74"/>
      <c r="J104" s="74">
        <f>F104</f>
        <v>0</v>
      </c>
      <c r="K104" s="74">
        <f>F104*E104</f>
        <v>0</v>
      </c>
    </row>
    <row r="105" spans="1:11" x14ac:dyDescent="0.25">
      <c r="A105" s="71">
        <v>77</v>
      </c>
      <c r="B105" s="72" t="s">
        <v>197</v>
      </c>
      <c r="C105" s="73" t="s">
        <v>198</v>
      </c>
      <c r="D105" s="71" t="s">
        <v>92</v>
      </c>
      <c r="E105" s="75">
        <v>10671</v>
      </c>
      <c r="F105" s="74"/>
      <c r="G105" s="74"/>
      <c r="H105" s="74">
        <f>VLOOKUP(B105,'Форма КП'!$B$36:$G$60,5,FALSE)</f>
        <v>0</v>
      </c>
      <c r="I105" s="74">
        <f t="shared" ref="I105:I106" si="39">H105*E105</f>
        <v>0</v>
      </c>
      <c r="J105" s="74">
        <f t="shared" ref="J105:J106" si="40">H105</f>
        <v>0</v>
      </c>
      <c r="K105" s="74">
        <f t="shared" ref="K105:K106" si="41">J105*E105</f>
        <v>0</v>
      </c>
    </row>
    <row r="106" spans="1:11" ht="25.5" x14ac:dyDescent="0.25">
      <c r="A106" s="71">
        <v>78</v>
      </c>
      <c r="B106" s="72" t="s">
        <v>199</v>
      </c>
      <c r="C106" s="73" t="s">
        <v>200</v>
      </c>
      <c r="D106" s="71" t="s">
        <v>92</v>
      </c>
      <c r="E106" s="75">
        <v>2603</v>
      </c>
      <c r="F106" s="74"/>
      <c r="G106" s="74"/>
      <c r="H106" s="74">
        <f>VLOOKUP(B106,'Форма КП'!$B$36:$G$60,5,FALSE)</f>
        <v>0</v>
      </c>
      <c r="I106" s="74">
        <f t="shared" si="39"/>
        <v>0</v>
      </c>
      <c r="J106" s="74">
        <f t="shared" si="40"/>
        <v>0</v>
      </c>
      <c r="K106" s="74">
        <f t="shared" si="41"/>
        <v>0</v>
      </c>
    </row>
    <row r="107" spans="1:11" ht="63.75" x14ac:dyDescent="0.25">
      <c r="A107" s="71">
        <v>79</v>
      </c>
      <c r="B107" s="72" t="s">
        <v>201</v>
      </c>
      <c r="C107" s="73" t="s">
        <v>202</v>
      </c>
      <c r="D107" s="71" t="s">
        <v>91</v>
      </c>
      <c r="E107" s="75">
        <v>650.70000000000005</v>
      </c>
      <c r="F107" s="74">
        <f>VLOOKUP(B107,'Форма КП'!$B$16:$G$34,5,FALSE)</f>
        <v>0</v>
      </c>
      <c r="G107" s="74">
        <f>F107*E107</f>
        <v>0</v>
      </c>
      <c r="H107" s="74"/>
      <c r="I107" s="74"/>
      <c r="J107" s="74">
        <f>F107</f>
        <v>0</v>
      </c>
      <c r="K107" s="74">
        <f>F107*E107</f>
        <v>0</v>
      </c>
    </row>
    <row r="108" spans="1:11" x14ac:dyDescent="0.25">
      <c r="A108" s="71">
        <v>80</v>
      </c>
      <c r="B108" s="72" t="s">
        <v>203</v>
      </c>
      <c r="C108" s="73" t="s">
        <v>204</v>
      </c>
      <c r="D108" s="71" t="s">
        <v>92</v>
      </c>
      <c r="E108" s="75">
        <v>5336</v>
      </c>
      <c r="F108" s="74"/>
      <c r="G108" s="74"/>
      <c r="H108" s="74">
        <f>VLOOKUP(B108,'Форма КП'!$B$36:$G$60,5,FALSE)</f>
        <v>0</v>
      </c>
      <c r="I108" s="74">
        <f t="shared" ref="I108:I111" si="42">H108*E108</f>
        <v>0</v>
      </c>
      <c r="J108" s="74">
        <f t="shared" ref="J108:J111" si="43">H108</f>
        <v>0</v>
      </c>
      <c r="K108" s="74">
        <f t="shared" ref="K108:K111" si="44">J108*E108</f>
        <v>0</v>
      </c>
    </row>
    <row r="109" spans="1:11" ht="25.5" x14ac:dyDescent="0.25">
      <c r="A109" s="71">
        <v>81</v>
      </c>
      <c r="B109" s="72" t="s">
        <v>199</v>
      </c>
      <c r="C109" s="73" t="s">
        <v>200</v>
      </c>
      <c r="D109" s="71" t="s">
        <v>92</v>
      </c>
      <c r="E109" s="75">
        <v>1301</v>
      </c>
      <c r="F109" s="74"/>
      <c r="G109" s="74"/>
      <c r="H109" s="74">
        <f>VLOOKUP(B109,'Форма КП'!$B$36:$G$60,5,FALSE)</f>
        <v>0</v>
      </c>
      <c r="I109" s="74">
        <f t="shared" si="42"/>
        <v>0</v>
      </c>
      <c r="J109" s="74">
        <f t="shared" si="43"/>
        <v>0</v>
      </c>
      <c r="K109" s="74">
        <f t="shared" si="44"/>
        <v>0</v>
      </c>
    </row>
    <row r="110" spans="1:11" ht="25.5" x14ac:dyDescent="0.25">
      <c r="A110" s="71">
        <v>82</v>
      </c>
      <c r="B110" s="72" t="s">
        <v>205</v>
      </c>
      <c r="C110" s="73" t="s">
        <v>206</v>
      </c>
      <c r="D110" s="71" t="s">
        <v>92</v>
      </c>
      <c r="E110" s="75">
        <v>325.39999999999998</v>
      </c>
      <c r="F110" s="74"/>
      <c r="G110" s="74"/>
      <c r="H110" s="74">
        <f>VLOOKUP(B110,'Форма КП'!$B$36:$G$60,5,FALSE)</f>
        <v>0</v>
      </c>
      <c r="I110" s="74">
        <f t="shared" si="42"/>
        <v>0</v>
      </c>
      <c r="J110" s="74">
        <f t="shared" si="43"/>
        <v>0</v>
      </c>
      <c r="K110" s="74">
        <f t="shared" si="44"/>
        <v>0</v>
      </c>
    </row>
    <row r="111" spans="1:11" x14ac:dyDescent="0.25">
      <c r="A111" s="71">
        <v>83</v>
      </c>
      <c r="B111" s="72" t="s">
        <v>207</v>
      </c>
      <c r="C111" s="73" t="s">
        <v>208</v>
      </c>
      <c r="D111" s="71" t="s">
        <v>209</v>
      </c>
      <c r="E111" s="75">
        <v>244</v>
      </c>
      <c r="F111" s="74"/>
      <c r="G111" s="74"/>
      <c r="H111" s="74">
        <f>VLOOKUP(B111,'Форма КП'!$B$36:$G$60,5,FALSE)</f>
        <v>0</v>
      </c>
      <c r="I111" s="74">
        <f t="shared" si="42"/>
        <v>0</v>
      </c>
      <c r="J111" s="74">
        <f t="shared" si="43"/>
        <v>0</v>
      </c>
      <c r="K111" s="74">
        <f t="shared" si="44"/>
        <v>0</v>
      </c>
    </row>
    <row r="112" spans="1:11" x14ac:dyDescent="0.25">
      <c r="A112" s="139" t="s">
        <v>210</v>
      </c>
      <c r="B112" s="140"/>
      <c r="C112" s="140"/>
      <c r="D112" s="140"/>
      <c r="E112" s="140"/>
      <c r="F112" s="140"/>
      <c r="G112" s="140"/>
      <c r="H112" s="140"/>
      <c r="I112" s="140"/>
      <c r="J112" s="140"/>
      <c r="K112" s="141"/>
    </row>
    <row r="113" spans="1:11" ht="38.25" x14ac:dyDescent="0.25">
      <c r="A113" s="71">
        <v>84</v>
      </c>
      <c r="B113" s="72" t="s">
        <v>123</v>
      </c>
      <c r="C113" s="73" t="s">
        <v>124</v>
      </c>
      <c r="D113" s="71" t="s">
        <v>91</v>
      </c>
      <c r="E113" s="75">
        <v>66</v>
      </c>
      <c r="F113" s="74">
        <f>VLOOKUP(B113,'Форма КП'!$B$16:$G$34,5,FALSE)</f>
        <v>0</v>
      </c>
      <c r="G113" s="74">
        <f t="shared" ref="G113:G114" si="45">F113*E113</f>
        <v>0</v>
      </c>
      <c r="H113" s="74"/>
      <c r="I113" s="74"/>
      <c r="J113" s="74">
        <f t="shared" ref="J113:J114" si="46">F113</f>
        <v>0</v>
      </c>
      <c r="K113" s="74">
        <f t="shared" ref="K113:K114" si="47">F113*E113</f>
        <v>0</v>
      </c>
    </row>
    <row r="114" spans="1:11" ht="51" x14ac:dyDescent="0.25">
      <c r="A114" s="71">
        <v>85</v>
      </c>
      <c r="B114" s="72" t="s">
        <v>129</v>
      </c>
      <c r="C114" s="73" t="s">
        <v>130</v>
      </c>
      <c r="D114" s="71" t="s">
        <v>93</v>
      </c>
      <c r="E114" s="75">
        <v>9.9</v>
      </c>
      <c r="F114" s="74">
        <f>VLOOKUP(B114,'Форма КП'!$B$16:$G$34,5,FALSE)</f>
        <v>0</v>
      </c>
      <c r="G114" s="74">
        <f t="shared" si="45"/>
        <v>0</v>
      </c>
      <c r="H114" s="74"/>
      <c r="I114" s="74"/>
      <c r="J114" s="74">
        <f t="shared" si="46"/>
        <v>0</v>
      </c>
      <c r="K114" s="74">
        <f t="shared" si="47"/>
        <v>0</v>
      </c>
    </row>
    <row r="115" spans="1:11" x14ac:dyDescent="0.25">
      <c r="A115" s="71">
        <v>86</v>
      </c>
      <c r="B115" s="72" t="s">
        <v>131</v>
      </c>
      <c r="C115" s="73" t="s">
        <v>132</v>
      </c>
      <c r="D115" s="71" t="s">
        <v>93</v>
      </c>
      <c r="E115" s="75">
        <v>12.47</v>
      </c>
      <c r="F115" s="74"/>
      <c r="G115" s="74"/>
      <c r="H115" s="74">
        <f>VLOOKUP(B115,'Форма КП'!$B$36:$G$60,5,FALSE)</f>
        <v>0</v>
      </c>
      <c r="I115" s="74">
        <f>H115*E115</f>
        <v>0</v>
      </c>
      <c r="J115" s="74">
        <f>H115</f>
        <v>0</v>
      </c>
      <c r="K115" s="74">
        <f>J115*E115</f>
        <v>0</v>
      </c>
    </row>
    <row r="116" spans="1:11" ht="102" x14ac:dyDescent="0.25">
      <c r="A116" s="71">
        <v>87</v>
      </c>
      <c r="B116" s="72" t="s">
        <v>187</v>
      </c>
      <c r="C116" s="73" t="s">
        <v>188</v>
      </c>
      <c r="D116" s="71" t="s">
        <v>93</v>
      </c>
      <c r="E116" s="75">
        <v>6.6</v>
      </c>
      <c r="F116" s="74">
        <f>VLOOKUP(B116,'Форма КП'!$B$16:$G$34,5,FALSE)</f>
        <v>0</v>
      </c>
      <c r="G116" s="74">
        <f>F116*E116</f>
        <v>0</v>
      </c>
      <c r="H116" s="74"/>
      <c r="I116" s="74"/>
      <c r="J116" s="74">
        <f>F116</f>
        <v>0</v>
      </c>
      <c r="K116" s="74">
        <f>F116*E116</f>
        <v>0</v>
      </c>
    </row>
    <row r="117" spans="1:11" x14ac:dyDescent="0.25">
      <c r="A117" s="71">
        <v>88</v>
      </c>
      <c r="B117" s="72" t="s">
        <v>189</v>
      </c>
      <c r="C117" s="73" t="s">
        <v>190</v>
      </c>
      <c r="D117" s="71" t="s">
        <v>91</v>
      </c>
      <c r="E117" s="75">
        <v>79.2</v>
      </c>
      <c r="F117" s="74"/>
      <c r="G117" s="74"/>
      <c r="H117" s="74">
        <f>VLOOKUP(B117,'Форма КП'!$B$36:$G$60,5,FALSE)</f>
        <v>0</v>
      </c>
      <c r="I117" s="74">
        <f t="shared" ref="I117:I119" si="48">H117*E117</f>
        <v>0</v>
      </c>
      <c r="J117" s="74">
        <f t="shared" ref="J117:J119" si="49">H117</f>
        <v>0</v>
      </c>
      <c r="K117" s="74">
        <f t="shared" ref="K117:K119" si="50">J117*E117</f>
        <v>0</v>
      </c>
    </row>
    <row r="118" spans="1:11" x14ac:dyDescent="0.25">
      <c r="A118" s="71">
        <v>89</v>
      </c>
      <c r="B118" s="72" t="s">
        <v>191</v>
      </c>
      <c r="C118" s="73" t="s">
        <v>192</v>
      </c>
      <c r="D118" s="71" t="s">
        <v>91</v>
      </c>
      <c r="E118" s="75">
        <v>72.599999999999994</v>
      </c>
      <c r="F118" s="74"/>
      <c r="G118" s="74"/>
      <c r="H118" s="74">
        <f>VLOOKUP(B118,'Форма КП'!$B$36:$G$60,5,FALSE)</f>
        <v>0</v>
      </c>
      <c r="I118" s="74">
        <f t="shared" si="48"/>
        <v>0</v>
      </c>
      <c r="J118" s="74">
        <f t="shared" si="49"/>
        <v>0</v>
      </c>
      <c r="K118" s="74">
        <f t="shared" si="50"/>
        <v>0</v>
      </c>
    </row>
    <row r="119" spans="1:11" x14ac:dyDescent="0.25">
      <c r="A119" s="71">
        <v>90</v>
      </c>
      <c r="B119" s="72" t="s">
        <v>193</v>
      </c>
      <c r="C119" s="73" t="s">
        <v>194</v>
      </c>
      <c r="D119" s="71" t="s">
        <v>93</v>
      </c>
      <c r="E119" s="75">
        <v>6.73</v>
      </c>
      <c r="F119" s="74"/>
      <c r="G119" s="74"/>
      <c r="H119" s="74">
        <f>VLOOKUP(B119,'Форма КП'!$B$36:$G$60,5,FALSE)</f>
        <v>0</v>
      </c>
      <c r="I119" s="74">
        <f t="shared" si="48"/>
        <v>0</v>
      </c>
      <c r="J119" s="74">
        <f t="shared" si="49"/>
        <v>0</v>
      </c>
      <c r="K119" s="74">
        <f t="shared" si="50"/>
        <v>0</v>
      </c>
    </row>
    <row r="120" spans="1:11" x14ac:dyDescent="0.25">
      <c r="A120" s="139" t="s">
        <v>211</v>
      </c>
      <c r="B120" s="140"/>
      <c r="C120" s="140"/>
      <c r="D120" s="140"/>
      <c r="E120" s="140"/>
      <c r="F120" s="140"/>
      <c r="G120" s="140"/>
      <c r="H120" s="140"/>
      <c r="I120" s="140"/>
      <c r="J120" s="140"/>
      <c r="K120" s="141"/>
    </row>
    <row r="121" spans="1:11" ht="76.5" x14ac:dyDescent="0.25">
      <c r="A121" s="71">
        <v>91</v>
      </c>
      <c r="B121" s="72" t="s">
        <v>148</v>
      </c>
      <c r="C121" s="73" t="s">
        <v>149</v>
      </c>
      <c r="D121" s="71" t="s">
        <v>91</v>
      </c>
      <c r="E121" s="75">
        <v>102.2</v>
      </c>
      <c r="F121" s="74">
        <f>VLOOKUP(B121,'Форма КП'!$B$16:$G$34,5,FALSE)</f>
        <v>0</v>
      </c>
      <c r="G121" s="74">
        <f>F121*E121</f>
        <v>0</v>
      </c>
      <c r="H121" s="74"/>
      <c r="I121" s="74"/>
      <c r="J121" s="74">
        <f>F121</f>
        <v>0</v>
      </c>
      <c r="K121" s="74">
        <f>F121*E121</f>
        <v>0</v>
      </c>
    </row>
    <row r="122" spans="1:11" x14ac:dyDescent="0.25">
      <c r="A122" s="71">
        <v>92</v>
      </c>
      <c r="B122" s="72" t="s">
        <v>150</v>
      </c>
      <c r="C122" s="73" t="s">
        <v>151</v>
      </c>
      <c r="D122" s="71" t="s">
        <v>93</v>
      </c>
      <c r="E122" s="75">
        <v>4.22</v>
      </c>
      <c r="F122" s="74"/>
      <c r="G122" s="74"/>
      <c r="H122" s="74">
        <f>VLOOKUP(B122,'Форма КП'!$B$36:$G$60,5,FALSE)</f>
        <v>0</v>
      </c>
      <c r="I122" s="74">
        <f t="shared" ref="I122:I124" si="51">H122*E122</f>
        <v>0</v>
      </c>
      <c r="J122" s="74">
        <f t="shared" ref="J122:J124" si="52">H122</f>
        <v>0</v>
      </c>
      <c r="K122" s="74">
        <f t="shared" ref="K122:K124" si="53">J122*E122</f>
        <v>0</v>
      </c>
    </row>
    <row r="123" spans="1:11" x14ac:dyDescent="0.25">
      <c r="A123" s="71">
        <v>93</v>
      </c>
      <c r="B123" s="72" t="s">
        <v>152</v>
      </c>
      <c r="C123" s="73" t="s">
        <v>153</v>
      </c>
      <c r="D123" s="71" t="s">
        <v>120</v>
      </c>
      <c r="E123" s="76">
        <v>1.92</v>
      </c>
      <c r="F123" s="74"/>
      <c r="G123" s="74"/>
      <c r="H123" s="74">
        <f>VLOOKUP(B123,'Форма КП'!$B$36:$G$60,5,FALSE)</f>
        <v>0</v>
      </c>
      <c r="I123" s="74">
        <f t="shared" si="51"/>
        <v>0</v>
      </c>
      <c r="J123" s="74">
        <f t="shared" si="52"/>
        <v>0</v>
      </c>
      <c r="K123" s="74">
        <f t="shared" si="53"/>
        <v>0</v>
      </c>
    </row>
    <row r="124" spans="1:11" ht="25.5" x14ac:dyDescent="0.25">
      <c r="A124" s="71">
        <v>94</v>
      </c>
      <c r="B124" s="72" t="s">
        <v>168</v>
      </c>
      <c r="C124" s="73" t="s">
        <v>169</v>
      </c>
      <c r="D124" s="71" t="s">
        <v>91</v>
      </c>
      <c r="E124" s="75">
        <v>107.3</v>
      </c>
      <c r="F124" s="74"/>
      <c r="G124" s="74"/>
      <c r="H124" s="74">
        <f>VLOOKUP(B124,'Форма КП'!$B$36:$G$60,5,FALSE)</f>
        <v>0</v>
      </c>
      <c r="I124" s="74">
        <f t="shared" si="51"/>
        <v>0</v>
      </c>
      <c r="J124" s="74">
        <f t="shared" si="52"/>
        <v>0</v>
      </c>
      <c r="K124" s="74">
        <f t="shared" si="53"/>
        <v>0</v>
      </c>
    </row>
    <row r="125" spans="1:11" x14ac:dyDescent="0.25">
      <c r="A125" s="139" t="s">
        <v>212</v>
      </c>
      <c r="B125" s="140"/>
      <c r="C125" s="140"/>
      <c r="D125" s="140"/>
      <c r="E125" s="140"/>
      <c r="F125" s="140"/>
      <c r="G125" s="140"/>
      <c r="H125" s="140"/>
      <c r="I125" s="140"/>
      <c r="J125" s="140"/>
      <c r="K125" s="141"/>
    </row>
    <row r="126" spans="1:11" ht="76.5" x14ac:dyDescent="0.25">
      <c r="A126" s="71">
        <v>95</v>
      </c>
      <c r="B126" s="72" t="s">
        <v>148</v>
      </c>
      <c r="C126" s="73" t="s">
        <v>149</v>
      </c>
      <c r="D126" s="71" t="s">
        <v>91</v>
      </c>
      <c r="E126" s="75">
        <v>4.5</v>
      </c>
      <c r="F126" s="74">
        <f>VLOOKUP(B126,'Форма КП'!$B$16:$G$34,5,FALSE)</f>
        <v>0</v>
      </c>
      <c r="G126" s="74">
        <f>F126*E126</f>
        <v>0</v>
      </c>
      <c r="H126" s="74"/>
      <c r="I126" s="74"/>
      <c r="J126" s="74">
        <f>F126</f>
        <v>0</v>
      </c>
      <c r="K126" s="74">
        <f>F126*E126</f>
        <v>0</v>
      </c>
    </row>
    <row r="127" spans="1:11" x14ac:dyDescent="0.25">
      <c r="A127" s="71">
        <v>96</v>
      </c>
      <c r="B127" s="72" t="s">
        <v>150</v>
      </c>
      <c r="C127" s="73" t="s">
        <v>151</v>
      </c>
      <c r="D127" s="71" t="s">
        <v>93</v>
      </c>
      <c r="E127" s="75">
        <v>0.19</v>
      </c>
      <c r="F127" s="74"/>
      <c r="G127" s="74"/>
      <c r="H127" s="74">
        <f>VLOOKUP(B127,'Форма КП'!$B$36:$G$60,5,FALSE)</f>
        <v>0</v>
      </c>
      <c r="I127" s="74">
        <f t="shared" ref="I127:I129" si="54">H127*E127</f>
        <v>0</v>
      </c>
      <c r="J127" s="74">
        <f t="shared" ref="J127:J129" si="55">H127</f>
        <v>0</v>
      </c>
      <c r="K127" s="74">
        <f t="shared" ref="K127:K129" si="56">J127*E127</f>
        <v>0</v>
      </c>
    </row>
    <row r="128" spans="1:11" x14ac:dyDescent="0.25">
      <c r="A128" s="71">
        <v>97</v>
      </c>
      <c r="B128" s="72" t="s">
        <v>152</v>
      </c>
      <c r="C128" s="73" t="s">
        <v>153</v>
      </c>
      <c r="D128" s="71" t="s">
        <v>120</v>
      </c>
      <c r="E128" s="76">
        <v>0.08</v>
      </c>
      <c r="F128" s="74"/>
      <c r="G128" s="74"/>
      <c r="H128" s="74">
        <f>VLOOKUP(B128,'Форма КП'!$B$36:$G$60,5,FALSE)</f>
        <v>0</v>
      </c>
      <c r="I128" s="74">
        <f t="shared" si="54"/>
        <v>0</v>
      </c>
      <c r="J128" s="74">
        <f t="shared" si="55"/>
        <v>0</v>
      </c>
      <c r="K128" s="74">
        <f t="shared" si="56"/>
        <v>0</v>
      </c>
    </row>
    <row r="129" spans="1:11" ht="25.5" x14ac:dyDescent="0.25">
      <c r="A129" s="71">
        <v>98</v>
      </c>
      <c r="B129" s="72" t="s">
        <v>171</v>
      </c>
      <c r="C129" s="73" t="s">
        <v>172</v>
      </c>
      <c r="D129" s="71" t="s">
        <v>91</v>
      </c>
      <c r="E129" s="75">
        <v>4.7300000000000004</v>
      </c>
      <c r="F129" s="74"/>
      <c r="G129" s="74"/>
      <c r="H129" s="74">
        <f>VLOOKUP(B129,'Форма КП'!$B$36:$G$60,5,FALSE)</f>
        <v>0</v>
      </c>
      <c r="I129" s="74">
        <f t="shared" si="54"/>
        <v>0</v>
      </c>
      <c r="J129" s="74">
        <f t="shared" si="55"/>
        <v>0</v>
      </c>
      <c r="K129" s="74">
        <f t="shared" si="56"/>
        <v>0</v>
      </c>
    </row>
    <row r="130" spans="1:11" x14ac:dyDescent="0.25">
      <c r="A130" s="139" t="s">
        <v>213</v>
      </c>
      <c r="B130" s="140"/>
      <c r="C130" s="140"/>
      <c r="D130" s="140"/>
      <c r="E130" s="140"/>
      <c r="F130" s="140"/>
      <c r="G130" s="140"/>
      <c r="H130" s="140"/>
      <c r="I130" s="140"/>
      <c r="J130" s="140"/>
      <c r="K130" s="141"/>
    </row>
    <row r="131" spans="1:11" ht="76.5" x14ac:dyDescent="0.25">
      <c r="A131" s="71">
        <v>99</v>
      </c>
      <c r="B131" s="72" t="s">
        <v>148</v>
      </c>
      <c r="C131" s="73" t="s">
        <v>149</v>
      </c>
      <c r="D131" s="71" t="s">
        <v>91</v>
      </c>
      <c r="E131" s="75">
        <v>46</v>
      </c>
      <c r="F131" s="74">
        <f>VLOOKUP(B131,'Форма КП'!$B$16:$G$34,5,FALSE)</f>
        <v>0</v>
      </c>
      <c r="G131" s="74">
        <f>F131*E131</f>
        <v>0</v>
      </c>
      <c r="H131" s="74"/>
      <c r="I131" s="74"/>
      <c r="J131" s="74">
        <f>F131</f>
        <v>0</v>
      </c>
      <c r="K131" s="74">
        <f>F131*E131</f>
        <v>0</v>
      </c>
    </row>
    <row r="132" spans="1:11" x14ac:dyDescent="0.25">
      <c r="A132" s="71">
        <v>100</v>
      </c>
      <c r="B132" s="72" t="s">
        <v>150</v>
      </c>
      <c r="C132" s="73" t="s">
        <v>151</v>
      </c>
      <c r="D132" s="71" t="s">
        <v>93</v>
      </c>
      <c r="E132" s="75">
        <v>1.9</v>
      </c>
      <c r="F132" s="74"/>
      <c r="G132" s="74"/>
      <c r="H132" s="74">
        <f>VLOOKUP(B132,'Форма КП'!$B$36:$G$60,5,FALSE)</f>
        <v>0</v>
      </c>
      <c r="I132" s="74">
        <f t="shared" ref="I132:I134" si="57">H132*E132</f>
        <v>0</v>
      </c>
      <c r="J132" s="74">
        <f t="shared" ref="J132:J134" si="58">H132</f>
        <v>0</v>
      </c>
      <c r="K132" s="74">
        <f t="shared" ref="K132:K134" si="59">J132*E132</f>
        <v>0</v>
      </c>
    </row>
    <row r="133" spans="1:11" x14ac:dyDescent="0.25">
      <c r="A133" s="71">
        <v>101</v>
      </c>
      <c r="B133" s="72" t="s">
        <v>152</v>
      </c>
      <c r="C133" s="73" t="s">
        <v>153</v>
      </c>
      <c r="D133" s="71" t="s">
        <v>120</v>
      </c>
      <c r="E133" s="76">
        <v>0.86</v>
      </c>
      <c r="F133" s="74"/>
      <c r="G133" s="74"/>
      <c r="H133" s="74">
        <f>VLOOKUP(B133,'Форма КП'!$B$36:$G$60,5,FALSE)</f>
        <v>0</v>
      </c>
      <c r="I133" s="74">
        <f t="shared" si="57"/>
        <v>0</v>
      </c>
      <c r="J133" s="74">
        <f t="shared" si="58"/>
        <v>0</v>
      </c>
      <c r="K133" s="74">
        <f t="shared" si="59"/>
        <v>0</v>
      </c>
    </row>
    <row r="134" spans="1:11" ht="25.5" x14ac:dyDescent="0.25">
      <c r="A134" s="71">
        <v>102</v>
      </c>
      <c r="B134" s="72" t="s">
        <v>168</v>
      </c>
      <c r="C134" s="73" t="s">
        <v>169</v>
      </c>
      <c r="D134" s="71" t="s">
        <v>91</v>
      </c>
      <c r="E134" s="75">
        <v>48.3</v>
      </c>
      <c r="F134" s="74"/>
      <c r="G134" s="74"/>
      <c r="H134" s="74">
        <f>VLOOKUP(B134,'Форма КП'!$B$36:$G$60,5,FALSE)</f>
        <v>0</v>
      </c>
      <c r="I134" s="74">
        <f t="shared" si="57"/>
        <v>0</v>
      </c>
      <c r="J134" s="74">
        <f t="shared" si="58"/>
        <v>0</v>
      </c>
      <c r="K134" s="74">
        <f t="shared" si="59"/>
        <v>0</v>
      </c>
    </row>
    <row r="135" spans="1:11" x14ac:dyDescent="0.25">
      <c r="A135" s="139" t="s">
        <v>214</v>
      </c>
      <c r="B135" s="140"/>
      <c r="C135" s="140"/>
      <c r="D135" s="140"/>
      <c r="E135" s="140"/>
      <c r="F135" s="140"/>
      <c r="G135" s="140"/>
      <c r="H135" s="140"/>
      <c r="I135" s="140"/>
      <c r="J135" s="140"/>
      <c r="K135" s="141"/>
    </row>
    <row r="136" spans="1:11" ht="76.5" x14ac:dyDescent="0.25">
      <c r="A136" s="71">
        <v>103</v>
      </c>
      <c r="B136" s="72" t="s">
        <v>148</v>
      </c>
      <c r="C136" s="73" t="s">
        <v>149</v>
      </c>
      <c r="D136" s="71" t="s">
        <v>91</v>
      </c>
      <c r="E136" s="75">
        <v>47.5</v>
      </c>
      <c r="F136" s="74">
        <f>VLOOKUP(B136,'Форма КП'!$B$16:$G$34,5,FALSE)</f>
        <v>0</v>
      </c>
      <c r="G136" s="74">
        <f>F136*E136</f>
        <v>0</v>
      </c>
      <c r="H136" s="74"/>
      <c r="I136" s="74"/>
      <c r="J136" s="74">
        <f>F136</f>
        <v>0</v>
      </c>
      <c r="K136" s="74">
        <f>F136*E136</f>
        <v>0</v>
      </c>
    </row>
    <row r="137" spans="1:11" x14ac:dyDescent="0.25">
      <c r="A137" s="71">
        <v>104</v>
      </c>
      <c r="B137" s="72" t="s">
        <v>150</v>
      </c>
      <c r="C137" s="73" t="s">
        <v>151</v>
      </c>
      <c r="D137" s="71" t="s">
        <v>93</v>
      </c>
      <c r="E137" s="75">
        <v>1.96</v>
      </c>
      <c r="F137" s="74"/>
      <c r="G137" s="74"/>
      <c r="H137" s="74">
        <f>VLOOKUP(B137,'Форма КП'!$B$36:$G$60,5,FALSE)</f>
        <v>0</v>
      </c>
      <c r="I137" s="74">
        <f t="shared" ref="I137:I139" si="60">H137*E137</f>
        <v>0</v>
      </c>
      <c r="J137" s="74">
        <f t="shared" ref="J137:J139" si="61">H137</f>
        <v>0</v>
      </c>
      <c r="K137" s="74">
        <f t="shared" ref="K137:K139" si="62">J137*E137</f>
        <v>0</v>
      </c>
    </row>
    <row r="138" spans="1:11" x14ac:dyDescent="0.25">
      <c r="A138" s="71">
        <v>105</v>
      </c>
      <c r="B138" s="72" t="s">
        <v>152</v>
      </c>
      <c r="C138" s="73" t="s">
        <v>153</v>
      </c>
      <c r="D138" s="71" t="s">
        <v>120</v>
      </c>
      <c r="E138" s="76">
        <v>0.89</v>
      </c>
      <c r="F138" s="74"/>
      <c r="G138" s="74"/>
      <c r="H138" s="74">
        <f>VLOOKUP(B138,'Форма КП'!$B$36:$G$60,5,FALSE)</f>
        <v>0</v>
      </c>
      <c r="I138" s="74">
        <f t="shared" si="60"/>
        <v>0</v>
      </c>
      <c r="J138" s="74">
        <f t="shared" si="61"/>
        <v>0</v>
      </c>
      <c r="K138" s="74">
        <f t="shared" si="62"/>
        <v>0</v>
      </c>
    </row>
    <row r="139" spans="1:11" ht="25.5" x14ac:dyDescent="0.25">
      <c r="A139" s="71">
        <v>106</v>
      </c>
      <c r="B139" s="72" t="s">
        <v>171</v>
      </c>
      <c r="C139" s="73" t="s">
        <v>172</v>
      </c>
      <c r="D139" s="71" t="s">
        <v>91</v>
      </c>
      <c r="E139" s="75">
        <v>49.88</v>
      </c>
      <c r="F139" s="74"/>
      <c r="G139" s="74"/>
      <c r="H139" s="74">
        <f>VLOOKUP(B139,'Форма КП'!$B$36:$G$60,5,FALSE)</f>
        <v>0</v>
      </c>
      <c r="I139" s="74">
        <f t="shared" si="60"/>
        <v>0</v>
      </c>
      <c r="J139" s="74">
        <f t="shared" si="61"/>
        <v>0</v>
      </c>
      <c r="K139" s="74">
        <f t="shared" si="62"/>
        <v>0</v>
      </c>
    </row>
    <row r="140" spans="1:11" x14ac:dyDescent="0.25">
      <c r="A140" s="139" t="s">
        <v>215</v>
      </c>
      <c r="B140" s="140"/>
      <c r="C140" s="140"/>
      <c r="D140" s="140"/>
      <c r="E140" s="140"/>
      <c r="F140" s="140"/>
      <c r="G140" s="140"/>
      <c r="H140" s="140"/>
      <c r="I140" s="140"/>
      <c r="J140" s="140"/>
      <c r="K140" s="141"/>
    </row>
    <row r="141" spans="1:11" ht="38.25" x14ac:dyDescent="0.25">
      <c r="A141" s="71">
        <v>107</v>
      </c>
      <c r="B141" s="72" t="s">
        <v>123</v>
      </c>
      <c r="C141" s="73" t="s">
        <v>124</v>
      </c>
      <c r="D141" s="71" t="s">
        <v>91</v>
      </c>
      <c r="E141" s="75">
        <v>128</v>
      </c>
      <c r="F141" s="74">
        <f>VLOOKUP(B141,'Форма КП'!$B$16:$G$34,5,FALSE)</f>
        <v>0</v>
      </c>
      <c r="G141" s="74">
        <f t="shared" ref="G141:G142" si="63">F141*E141</f>
        <v>0</v>
      </c>
      <c r="H141" s="74"/>
      <c r="I141" s="74"/>
      <c r="J141" s="74">
        <f t="shared" ref="J141:J142" si="64">F141</f>
        <v>0</v>
      </c>
      <c r="K141" s="74">
        <f t="shared" ref="K141:K142" si="65">F141*E141</f>
        <v>0</v>
      </c>
    </row>
    <row r="142" spans="1:11" ht="51" x14ac:dyDescent="0.25">
      <c r="A142" s="71">
        <v>108</v>
      </c>
      <c r="B142" s="72" t="s">
        <v>129</v>
      </c>
      <c r="C142" s="73" t="s">
        <v>130</v>
      </c>
      <c r="D142" s="71" t="s">
        <v>93</v>
      </c>
      <c r="E142" s="75">
        <v>19.2</v>
      </c>
      <c r="F142" s="74">
        <f>VLOOKUP(B142,'Форма КП'!$B$16:$G$34,5,FALSE)</f>
        <v>0</v>
      </c>
      <c r="G142" s="74">
        <f t="shared" si="63"/>
        <v>0</v>
      </c>
      <c r="H142" s="74"/>
      <c r="I142" s="74"/>
      <c r="J142" s="74">
        <f t="shared" si="64"/>
        <v>0</v>
      </c>
      <c r="K142" s="74">
        <f t="shared" si="65"/>
        <v>0</v>
      </c>
    </row>
    <row r="143" spans="1:11" x14ac:dyDescent="0.25">
      <c r="A143" s="71">
        <v>109</v>
      </c>
      <c r="B143" s="72" t="s">
        <v>131</v>
      </c>
      <c r="C143" s="73" t="s">
        <v>132</v>
      </c>
      <c r="D143" s="71" t="s">
        <v>93</v>
      </c>
      <c r="E143" s="75">
        <v>24.19</v>
      </c>
      <c r="F143" s="74"/>
      <c r="G143" s="74"/>
      <c r="H143" s="74">
        <f>VLOOKUP(B143,'Форма КП'!$B$36:$G$60,5,FALSE)</f>
        <v>0</v>
      </c>
      <c r="I143" s="74">
        <f>H143*E143</f>
        <v>0</v>
      </c>
      <c r="J143" s="74">
        <f>H143</f>
        <v>0</v>
      </c>
      <c r="K143" s="74">
        <f>J143*E143</f>
        <v>0</v>
      </c>
    </row>
    <row r="144" spans="1:11" ht="38.25" x14ac:dyDescent="0.25">
      <c r="A144" s="71">
        <v>110</v>
      </c>
      <c r="B144" s="72" t="s">
        <v>144</v>
      </c>
      <c r="C144" s="73" t="s">
        <v>145</v>
      </c>
      <c r="D144" s="71" t="s">
        <v>91</v>
      </c>
      <c r="E144" s="75">
        <v>128</v>
      </c>
      <c r="F144" s="74">
        <f>VLOOKUP(B144,'Форма КП'!$B$16:$G$34,5,FALSE)</f>
        <v>0</v>
      </c>
      <c r="G144" s="74">
        <f>F144*E144</f>
        <v>0</v>
      </c>
      <c r="H144" s="74"/>
      <c r="I144" s="74"/>
      <c r="J144" s="74">
        <f>F144</f>
        <v>0</v>
      </c>
      <c r="K144" s="74">
        <f>F144*E144</f>
        <v>0</v>
      </c>
    </row>
    <row r="145" spans="1:11" x14ac:dyDescent="0.25">
      <c r="A145" s="71">
        <v>111</v>
      </c>
      <c r="B145" s="72" t="s">
        <v>146</v>
      </c>
      <c r="C145" s="73" t="s">
        <v>147</v>
      </c>
      <c r="D145" s="71" t="s">
        <v>91</v>
      </c>
      <c r="E145" s="75">
        <v>153.6</v>
      </c>
      <c r="F145" s="74"/>
      <c r="G145" s="74"/>
      <c r="H145" s="74">
        <f>VLOOKUP(B145,'Форма КП'!$B$36:$G$60,5,FALSE)</f>
        <v>0</v>
      </c>
      <c r="I145" s="74">
        <f>H145*E145</f>
        <v>0</v>
      </c>
      <c r="J145" s="74">
        <f>H145</f>
        <v>0</v>
      </c>
      <c r="K145" s="74">
        <f>J145*E145</f>
        <v>0</v>
      </c>
    </row>
    <row r="146" spans="1:11" ht="51" x14ac:dyDescent="0.25">
      <c r="A146" s="71">
        <v>112</v>
      </c>
      <c r="B146" s="72" t="s">
        <v>180</v>
      </c>
      <c r="C146" s="73" t="s">
        <v>216</v>
      </c>
      <c r="D146" s="71" t="s">
        <v>93</v>
      </c>
      <c r="E146" s="75">
        <v>15.36</v>
      </c>
      <c r="F146" s="74">
        <f>VLOOKUP(B146,'Форма КП'!$B$16:$G$34,5,FALSE)</f>
        <v>0</v>
      </c>
      <c r="G146" s="74">
        <f>F146*E146</f>
        <v>0</v>
      </c>
      <c r="H146" s="74"/>
      <c r="I146" s="74"/>
      <c r="J146" s="74">
        <f>F146</f>
        <v>0</v>
      </c>
      <c r="K146" s="74">
        <f>F146*E146</f>
        <v>0</v>
      </c>
    </row>
    <row r="147" spans="1:11" x14ac:dyDescent="0.25">
      <c r="A147" s="71">
        <v>113</v>
      </c>
      <c r="B147" s="72" t="s">
        <v>150</v>
      </c>
      <c r="C147" s="73" t="s">
        <v>151</v>
      </c>
      <c r="D147" s="71" t="s">
        <v>93</v>
      </c>
      <c r="E147" s="75">
        <v>16.899999999999999</v>
      </c>
      <c r="F147" s="74"/>
      <c r="G147" s="74"/>
      <c r="H147" s="74">
        <f>VLOOKUP(B147,'Форма КП'!$B$36:$G$60,5,FALSE)</f>
        <v>0</v>
      </c>
      <c r="I147" s="74">
        <f>H147*E147</f>
        <v>0</v>
      </c>
      <c r="J147" s="74">
        <f>H147</f>
        <v>0</v>
      </c>
      <c r="K147" s="74">
        <f>J147*E147</f>
        <v>0</v>
      </c>
    </row>
    <row r="148" spans="1:11" ht="63.75" x14ac:dyDescent="0.25">
      <c r="A148" s="71">
        <v>114</v>
      </c>
      <c r="B148" s="72" t="s">
        <v>217</v>
      </c>
      <c r="C148" s="73" t="s">
        <v>218</v>
      </c>
      <c r="D148" s="71" t="s">
        <v>91</v>
      </c>
      <c r="E148" s="75">
        <v>128</v>
      </c>
      <c r="F148" s="74">
        <f>VLOOKUP(B148,'Форма КП'!$B$16:$G$34,5,FALSE)</f>
        <v>0</v>
      </c>
      <c r="G148" s="74">
        <f>F148*E148</f>
        <v>0</v>
      </c>
      <c r="H148" s="74"/>
      <c r="I148" s="74"/>
      <c r="J148" s="74">
        <f>F148</f>
        <v>0</v>
      </c>
      <c r="K148" s="74">
        <f>F148*E148</f>
        <v>0</v>
      </c>
    </row>
    <row r="149" spans="1:11" x14ac:dyDescent="0.25">
      <c r="A149" s="71">
        <v>115</v>
      </c>
      <c r="B149" s="72" t="s">
        <v>162</v>
      </c>
      <c r="C149" s="73" t="s">
        <v>163</v>
      </c>
      <c r="D149" s="71" t="s">
        <v>93</v>
      </c>
      <c r="E149" s="75">
        <v>6.53</v>
      </c>
      <c r="F149" s="74"/>
      <c r="G149" s="74"/>
      <c r="H149" s="74">
        <f>VLOOKUP(B149,'Форма КП'!$B$36:$G$60,5,FALSE)</f>
        <v>0</v>
      </c>
      <c r="I149" s="74">
        <f>H149*E149</f>
        <v>0</v>
      </c>
      <c r="J149" s="74">
        <f>H149</f>
        <v>0</v>
      </c>
      <c r="K149" s="74">
        <f>J149*E149</f>
        <v>0</v>
      </c>
    </row>
    <row r="150" spans="1:11" x14ac:dyDescent="0.25">
      <c r="A150" s="139" t="s">
        <v>219</v>
      </c>
      <c r="B150" s="140"/>
      <c r="C150" s="140"/>
      <c r="D150" s="140"/>
      <c r="E150" s="140"/>
      <c r="F150" s="140"/>
      <c r="G150" s="140"/>
      <c r="H150" s="140"/>
      <c r="I150" s="140"/>
      <c r="J150" s="140"/>
      <c r="K150" s="141"/>
    </row>
    <row r="151" spans="1:11" ht="76.5" x14ac:dyDescent="0.25">
      <c r="A151" s="71">
        <v>116</v>
      </c>
      <c r="B151" s="72" t="s">
        <v>220</v>
      </c>
      <c r="C151" s="73" t="s">
        <v>221</v>
      </c>
      <c r="D151" s="71" t="s">
        <v>9</v>
      </c>
      <c r="E151" s="75">
        <v>1510</v>
      </c>
      <c r="F151" s="74">
        <f>VLOOKUP(B151,'Форма КП'!$B$16:$G$34,5,FALSE)</f>
        <v>0</v>
      </c>
      <c r="G151" s="74">
        <f>F151*E151</f>
        <v>0</v>
      </c>
      <c r="H151" s="74"/>
      <c r="I151" s="74"/>
      <c r="J151" s="74">
        <f>F151</f>
        <v>0</v>
      </c>
      <c r="K151" s="74">
        <f>F151*E151</f>
        <v>0</v>
      </c>
    </row>
    <row r="152" spans="1:11" x14ac:dyDescent="0.25">
      <c r="A152" s="71">
        <v>117</v>
      </c>
      <c r="B152" s="72" t="s">
        <v>222</v>
      </c>
      <c r="C152" s="73" t="s">
        <v>223</v>
      </c>
      <c r="D152" s="71" t="s">
        <v>9</v>
      </c>
      <c r="E152" s="75">
        <v>1510</v>
      </c>
      <c r="F152" s="74"/>
      <c r="G152" s="74"/>
      <c r="H152" s="74">
        <f>VLOOKUP(B152,'Форма КП'!$B$36:$G$60,5,FALSE)</f>
        <v>0</v>
      </c>
      <c r="I152" s="74">
        <f t="shared" ref="I152:I153" si="66">H152*E152</f>
        <v>0</v>
      </c>
      <c r="J152" s="74">
        <f t="shared" ref="J152:J153" si="67">H152</f>
        <v>0</v>
      </c>
      <c r="K152" s="74">
        <f t="shared" ref="K152:K153" si="68">J152*E152</f>
        <v>0</v>
      </c>
    </row>
    <row r="153" spans="1:11" x14ac:dyDescent="0.25">
      <c r="A153" s="71">
        <v>118</v>
      </c>
      <c r="B153" s="72" t="s">
        <v>162</v>
      </c>
      <c r="C153" s="73" t="s">
        <v>163</v>
      </c>
      <c r="D153" s="71" t="s">
        <v>93</v>
      </c>
      <c r="E153" s="75">
        <v>173.27</v>
      </c>
      <c r="F153" s="74"/>
      <c r="G153" s="74"/>
      <c r="H153" s="74">
        <f>VLOOKUP(B153,'Форма КП'!$B$36:$G$60,5,FALSE)</f>
        <v>0</v>
      </c>
      <c r="I153" s="74">
        <f t="shared" si="66"/>
        <v>0</v>
      </c>
      <c r="J153" s="74">
        <f t="shared" si="67"/>
        <v>0</v>
      </c>
      <c r="K153" s="74">
        <f t="shared" si="68"/>
        <v>0</v>
      </c>
    </row>
    <row r="154" spans="1:11" ht="15" customHeight="1" x14ac:dyDescent="0.25">
      <c r="A154" s="136" t="s">
        <v>224</v>
      </c>
      <c r="B154" s="137"/>
      <c r="C154" s="137"/>
      <c r="D154" s="137"/>
      <c r="E154" s="137"/>
      <c r="F154" s="137"/>
      <c r="G154" s="137"/>
      <c r="H154" s="137"/>
      <c r="I154" s="137"/>
      <c r="J154" s="137"/>
      <c r="K154" s="138"/>
    </row>
    <row r="155" spans="1:11" x14ac:dyDescent="0.25">
      <c r="A155" s="139" t="s">
        <v>225</v>
      </c>
      <c r="B155" s="140"/>
      <c r="C155" s="140"/>
      <c r="D155" s="140"/>
      <c r="E155" s="140"/>
      <c r="F155" s="140"/>
      <c r="G155" s="140"/>
      <c r="H155" s="140"/>
      <c r="I155" s="140"/>
      <c r="J155" s="140"/>
      <c r="K155" s="141"/>
    </row>
    <row r="156" spans="1:11" ht="38.25" x14ac:dyDescent="0.25">
      <c r="A156" s="71">
        <v>119</v>
      </c>
      <c r="B156" s="72" t="s">
        <v>123</v>
      </c>
      <c r="C156" s="73" t="s">
        <v>124</v>
      </c>
      <c r="D156" s="71" t="s">
        <v>91</v>
      </c>
      <c r="E156" s="75">
        <v>106.7</v>
      </c>
      <c r="F156" s="74">
        <f>VLOOKUP(B156,'Форма КП'!$B$16:$G$34,5,FALSE)</f>
        <v>0</v>
      </c>
      <c r="G156" s="74">
        <f t="shared" ref="G156:G157" si="69">F156*E156</f>
        <v>0</v>
      </c>
      <c r="H156" s="74"/>
      <c r="I156" s="74"/>
      <c r="J156" s="74">
        <f t="shared" ref="J156:J157" si="70">F156</f>
        <v>0</v>
      </c>
      <c r="K156" s="74">
        <f t="shared" ref="K156:K157" si="71">F156*E156</f>
        <v>0</v>
      </c>
    </row>
    <row r="157" spans="1:11" ht="63.75" x14ac:dyDescent="0.25">
      <c r="A157" s="71">
        <v>120</v>
      </c>
      <c r="B157" s="72" t="s">
        <v>142</v>
      </c>
      <c r="C157" s="73" t="s">
        <v>143</v>
      </c>
      <c r="D157" s="71" t="s">
        <v>91</v>
      </c>
      <c r="E157" s="75">
        <v>106.7</v>
      </c>
      <c r="F157" s="74">
        <f>VLOOKUP(B157,'Форма КП'!$B$16:$G$34,5,FALSE)</f>
        <v>0</v>
      </c>
      <c r="G157" s="74">
        <f t="shared" si="69"/>
        <v>0</v>
      </c>
      <c r="H157" s="74"/>
      <c r="I157" s="74"/>
      <c r="J157" s="74">
        <f t="shared" si="70"/>
        <v>0</v>
      </c>
      <c r="K157" s="74">
        <f t="shared" si="71"/>
        <v>0</v>
      </c>
    </row>
    <row r="158" spans="1:11" x14ac:dyDescent="0.25">
      <c r="A158" s="71">
        <v>121</v>
      </c>
      <c r="B158" s="72" t="s">
        <v>131</v>
      </c>
      <c r="C158" s="73" t="s">
        <v>132</v>
      </c>
      <c r="D158" s="71" t="s">
        <v>93</v>
      </c>
      <c r="E158" s="75">
        <v>26.89</v>
      </c>
      <c r="F158" s="74"/>
      <c r="G158" s="74"/>
      <c r="H158" s="74">
        <f>VLOOKUP(B158,'Форма КП'!$B$36:$G$60,5,FALSE)</f>
        <v>0</v>
      </c>
      <c r="I158" s="74">
        <f>H158*E158</f>
        <v>0</v>
      </c>
      <c r="J158" s="74">
        <f>H158</f>
        <v>0</v>
      </c>
      <c r="K158" s="74">
        <f>J158*E158</f>
        <v>0</v>
      </c>
    </row>
    <row r="159" spans="1:11" ht="38.25" x14ac:dyDescent="0.25">
      <c r="A159" s="71">
        <v>122</v>
      </c>
      <c r="B159" s="72" t="s">
        <v>144</v>
      </c>
      <c r="C159" s="73" t="s">
        <v>145</v>
      </c>
      <c r="D159" s="71" t="s">
        <v>91</v>
      </c>
      <c r="E159" s="75">
        <v>106.7</v>
      </c>
      <c r="F159" s="74">
        <f>VLOOKUP(B159,'Форма КП'!$B$16:$G$34,5,FALSE)</f>
        <v>0</v>
      </c>
      <c r="G159" s="74">
        <f>F159*E159</f>
        <v>0</v>
      </c>
      <c r="H159" s="74"/>
      <c r="I159" s="74"/>
      <c r="J159" s="74">
        <f>F159</f>
        <v>0</v>
      </c>
      <c r="K159" s="74">
        <f>F159*E159</f>
        <v>0</v>
      </c>
    </row>
    <row r="160" spans="1:11" x14ac:dyDescent="0.25">
      <c r="A160" s="71">
        <v>123</v>
      </c>
      <c r="B160" s="72" t="s">
        <v>146</v>
      </c>
      <c r="C160" s="73" t="s">
        <v>147</v>
      </c>
      <c r="D160" s="71" t="s">
        <v>91</v>
      </c>
      <c r="E160" s="75">
        <v>128</v>
      </c>
      <c r="F160" s="74"/>
      <c r="G160" s="74"/>
      <c r="H160" s="74">
        <f>VLOOKUP(B160,'Форма КП'!$B$36:$G$60,5,FALSE)</f>
        <v>0</v>
      </c>
      <c r="I160" s="74">
        <f>H160*E160</f>
        <v>0</v>
      </c>
      <c r="J160" s="74">
        <f>H160</f>
        <v>0</v>
      </c>
      <c r="K160" s="74">
        <f>J160*E160</f>
        <v>0</v>
      </c>
    </row>
    <row r="161" spans="1:11" ht="76.5" x14ac:dyDescent="0.25">
      <c r="A161" s="71">
        <v>124</v>
      </c>
      <c r="B161" s="72" t="s">
        <v>148</v>
      </c>
      <c r="C161" s="73" t="s">
        <v>149</v>
      </c>
      <c r="D161" s="71" t="s">
        <v>91</v>
      </c>
      <c r="E161" s="75">
        <v>106.7</v>
      </c>
      <c r="F161" s="74">
        <f>VLOOKUP(B161,'Форма КП'!$B$16:$G$34,5,FALSE)</f>
        <v>0</v>
      </c>
      <c r="G161" s="74">
        <f>F161*E161</f>
        <v>0</v>
      </c>
      <c r="H161" s="74"/>
      <c r="I161" s="74"/>
      <c r="J161" s="74">
        <f>F161</f>
        <v>0</v>
      </c>
      <c r="K161" s="74">
        <f>F161*E161</f>
        <v>0</v>
      </c>
    </row>
    <row r="162" spans="1:11" x14ac:dyDescent="0.25">
      <c r="A162" s="71">
        <v>125</v>
      </c>
      <c r="B162" s="72" t="s">
        <v>150</v>
      </c>
      <c r="C162" s="73" t="s">
        <v>151</v>
      </c>
      <c r="D162" s="71" t="s">
        <v>93</v>
      </c>
      <c r="E162" s="75">
        <v>4.4000000000000004</v>
      </c>
      <c r="F162" s="74"/>
      <c r="G162" s="74"/>
      <c r="H162" s="74">
        <f>VLOOKUP(B162,'Форма КП'!$B$36:$G$60,5,FALSE)</f>
        <v>0</v>
      </c>
      <c r="I162" s="74">
        <f t="shared" ref="I162:I164" si="72">H162*E162</f>
        <v>0</v>
      </c>
      <c r="J162" s="74">
        <f t="shared" ref="J162:J164" si="73">H162</f>
        <v>0</v>
      </c>
      <c r="K162" s="74">
        <f t="shared" ref="K162:K164" si="74">J162*E162</f>
        <v>0</v>
      </c>
    </row>
    <row r="163" spans="1:11" x14ac:dyDescent="0.25">
      <c r="A163" s="71">
        <v>126</v>
      </c>
      <c r="B163" s="72" t="s">
        <v>152</v>
      </c>
      <c r="C163" s="73" t="s">
        <v>153</v>
      </c>
      <c r="D163" s="71" t="s">
        <v>120</v>
      </c>
      <c r="E163" s="76">
        <v>2</v>
      </c>
      <c r="F163" s="74"/>
      <c r="G163" s="74"/>
      <c r="H163" s="74">
        <f>VLOOKUP(B163,'Форма КП'!$B$36:$G$60,5,FALSE)</f>
        <v>0</v>
      </c>
      <c r="I163" s="74">
        <f t="shared" si="72"/>
        <v>0</v>
      </c>
      <c r="J163" s="74">
        <f t="shared" si="73"/>
        <v>0</v>
      </c>
      <c r="K163" s="74">
        <f t="shared" si="74"/>
        <v>0</v>
      </c>
    </row>
    <row r="164" spans="1:11" ht="25.5" x14ac:dyDescent="0.25">
      <c r="A164" s="71">
        <v>127</v>
      </c>
      <c r="B164" s="72" t="s">
        <v>168</v>
      </c>
      <c r="C164" s="73" t="s">
        <v>169</v>
      </c>
      <c r="D164" s="71" t="s">
        <v>91</v>
      </c>
      <c r="E164" s="75">
        <v>112</v>
      </c>
      <c r="F164" s="74"/>
      <c r="G164" s="74"/>
      <c r="H164" s="74">
        <f>VLOOKUP(B164,'Форма КП'!$B$36:$G$60,5,FALSE)</f>
        <v>0</v>
      </c>
      <c r="I164" s="74">
        <f t="shared" si="72"/>
        <v>0</v>
      </c>
      <c r="J164" s="74">
        <f t="shared" si="73"/>
        <v>0</v>
      </c>
      <c r="K164" s="74">
        <f t="shared" si="74"/>
        <v>0</v>
      </c>
    </row>
    <row r="165" spans="1:11" x14ac:dyDescent="0.25">
      <c r="A165" s="139" t="s">
        <v>226</v>
      </c>
      <c r="B165" s="140"/>
      <c r="C165" s="140"/>
      <c r="D165" s="140"/>
      <c r="E165" s="140"/>
      <c r="F165" s="140"/>
      <c r="G165" s="140"/>
      <c r="H165" s="140"/>
      <c r="I165" s="140"/>
      <c r="J165" s="140"/>
      <c r="K165" s="141"/>
    </row>
    <row r="166" spans="1:11" ht="38.25" x14ac:dyDescent="0.25">
      <c r="A166" s="71">
        <v>128</v>
      </c>
      <c r="B166" s="72" t="s">
        <v>123</v>
      </c>
      <c r="C166" s="73" t="s">
        <v>124</v>
      </c>
      <c r="D166" s="71" t="s">
        <v>91</v>
      </c>
      <c r="E166" s="75">
        <v>90</v>
      </c>
      <c r="F166" s="74">
        <f>VLOOKUP(B166,'Форма КП'!$B$16:$G$34,5,FALSE)</f>
        <v>0</v>
      </c>
      <c r="G166" s="74">
        <f t="shared" ref="G166:G167" si="75">F166*E166</f>
        <v>0</v>
      </c>
      <c r="H166" s="74"/>
      <c r="I166" s="74"/>
      <c r="J166" s="74">
        <f t="shared" ref="J166:J167" si="76">F166</f>
        <v>0</v>
      </c>
      <c r="K166" s="74">
        <f t="shared" ref="K166:K167" si="77">F166*E166</f>
        <v>0</v>
      </c>
    </row>
    <row r="167" spans="1:11" ht="63.75" x14ac:dyDescent="0.25">
      <c r="A167" s="71">
        <v>129</v>
      </c>
      <c r="B167" s="72" t="s">
        <v>142</v>
      </c>
      <c r="C167" s="73" t="s">
        <v>143</v>
      </c>
      <c r="D167" s="71" t="s">
        <v>91</v>
      </c>
      <c r="E167" s="75">
        <v>90</v>
      </c>
      <c r="F167" s="74">
        <f>VLOOKUP(B167,'Форма КП'!$B$16:$G$34,5,FALSE)</f>
        <v>0</v>
      </c>
      <c r="G167" s="74">
        <f t="shared" si="75"/>
        <v>0</v>
      </c>
      <c r="H167" s="74"/>
      <c r="I167" s="74"/>
      <c r="J167" s="74">
        <f t="shared" si="76"/>
        <v>0</v>
      </c>
      <c r="K167" s="74">
        <f t="shared" si="77"/>
        <v>0</v>
      </c>
    </row>
    <row r="168" spans="1:11" x14ac:dyDescent="0.25">
      <c r="A168" s="71">
        <v>130</v>
      </c>
      <c r="B168" s="72" t="s">
        <v>131</v>
      </c>
      <c r="C168" s="73" t="s">
        <v>132</v>
      </c>
      <c r="D168" s="71" t="s">
        <v>93</v>
      </c>
      <c r="E168" s="75">
        <v>22.68</v>
      </c>
      <c r="F168" s="74"/>
      <c r="G168" s="74"/>
      <c r="H168" s="74">
        <f>VLOOKUP(B168,'Форма КП'!$B$36:$G$60,5,FALSE)</f>
        <v>0</v>
      </c>
      <c r="I168" s="74">
        <f>H168*E168</f>
        <v>0</v>
      </c>
      <c r="J168" s="74">
        <f>H168</f>
        <v>0</v>
      </c>
      <c r="K168" s="74">
        <f>J168*E168</f>
        <v>0</v>
      </c>
    </row>
    <row r="169" spans="1:11" ht="38.25" x14ac:dyDescent="0.25">
      <c r="A169" s="71">
        <v>131</v>
      </c>
      <c r="B169" s="72" t="s">
        <v>144</v>
      </c>
      <c r="C169" s="73" t="s">
        <v>145</v>
      </c>
      <c r="D169" s="71" t="s">
        <v>91</v>
      </c>
      <c r="E169" s="75">
        <v>90</v>
      </c>
      <c r="F169" s="74">
        <f>VLOOKUP(B169,'Форма КП'!$B$16:$G$34,5,FALSE)</f>
        <v>0</v>
      </c>
      <c r="G169" s="74">
        <f>F169*E169</f>
        <v>0</v>
      </c>
      <c r="H169" s="74"/>
      <c r="I169" s="74"/>
      <c r="J169" s="74">
        <f>F169</f>
        <v>0</v>
      </c>
      <c r="K169" s="74">
        <f>F169*E169</f>
        <v>0</v>
      </c>
    </row>
    <row r="170" spans="1:11" x14ac:dyDescent="0.25">
      <c r="A170" s="71">
        <v>132</v>
      </c>
      <c r="B170" s="72" t="s">
        <v>146</v>
      </c>
      <c r="C170" s="73" t="s">
        <v>147</v>
      </c>
      <c r="D170" s="71" t="s">
        <v>91</v>
      </c>
      <c r="E170" s="75">
        <v>108</v>
      </c>
      <c r="F170" s="74"/>
      <c r="G170" s="74"/>
      <c r="H170" s="74">
        <f>VLOOKUP(B170,'Форма КП'!$B$36:$G$60,5,FALSE)</f>
        <v>0</v>
      </c>
      <c r="I170" s="74">
        <f>H170*E170</f>
        <v>0</v>
      </c>
      <c r="J170" s="74">
        <f>H170</f>
        <v>0</v>
      </c>
      <c r="K170" s="74">
        <f>J170*E170</f>
        <v>0</v>
      </c>
    </row>
    <row r="171" spans="1:11" ht="76.5" x14ac:dyDescent="0.25">
      <c r="A171" s="71">
        <v>133</v>
      </c>
      <c r="B171" s="72" t="s">
        <v>148</v>
      </c>
      <c r="C171" s="73" t="s">
        <v>149</v>
      </c>
      <c r="D171" s="71" t="s">
        <v>91</v>
      </c>
      <c r="E171" s="75">
        <v>90</v>
      </c>
      <c r="F171" s="74">
        <f>VLOOKUP(B171,'Форма КП'!$B$16:$G$34,5,FALSE)</f>
        <v>0</v>
      </c>
      <c r="G171" s="74">
        <f>F171*E171</f>
        <v>0</v>
      </c>
      <c r="H171" s="74"/>
      <c r="I171" s="74"/>
      <c r="J171" s="74">
        <f>F171</f>
        <v>0</v>
      </c>
      <c r="K171" s="74">
        <f>F171*E171</f>
        <v>0</v>
      </c>
    </row>
    <row r="172" spans="1:11" x14ac:dyDescent="0.25">
      <c r="A172" s="71">
        <v>134</v>
      </c>
      <c r="B172" s="72" t="s">
        <v>150</v>
      </c>
      <c r="C172" s="73" t="s">
        <v>151</v>
      </c>
      <c r="D172" s="71" t="s">
        <v>93</v>
      </c>
      <c r="E172" s="75">
        <v>3.71</v>
      </c>
      <c r="F172" s="74"/>
      <c r="G172" s="74"/>
      <c r="H172" s="74">
        <f>VLOOKUP(B172,'Форма КП'!$B$36:$G$60,5,FALSE)</f>
        <v>0</v>
      </c>
      <c r="I172" s="74">
        <f t="shared" ref="I172:I174" si="78">H172*E172</f>
        <v>0</v>
      </c>
      <c r="J172" s="74">
        <f t="shared" ref="J172:J174" si="79">H172</f>
        <v>0</v>
      </c>
      <c r="K172" s="74">
        <f t="shared" ref="K172:K174" si="80">J172*E172</f>
        <v>0</v>
      </c>
    </row>
    <row r="173" spans="1:11" x14ac:dyDescent="0.25">
      <c r="A173" s="71">
        <v>135</v>
      </c>
      <c r="B173" s="72" t="s">
        <v>152</v>
      </c>
      <c r="C173" s="73" t="s">
        <v>153</v>
      </c>
      <c r="D173" s="71" t="s">
        <v>120</v>
      </c>
      <c r="E173" s="76">
        <v>1.69</v>
      </c>
      <c r="F173" s="74"/>
      <c r="G173" s="74"/>
      <c r="H173" s="74">
        <f>VLOOKUP(B173,'Форма КП'!$B$36:$G$60,5,FALSE)</f>
        <v>0</v>
      </c>
      <c r="I173" s="74">
        <f t="shared" si="78"/>
        <v>0</v>
      </c>
      <c r="J173" s="74">
        <f t="shared" si="79"/>
        <v>0</v>
      </c>
      <c r="K173" s="74">
        <f t="shared" si="80"/>
        <v>0</v>
      </c>
    </row>
    <row r="174" spans="1:11" ht="25.5" x14ac:dyDescent="0.25">
      <c r="A174" s="71">
        <v>136</v>
      </c>
      <c r="B174" s="72" t="s">
        <v>171</v>
      </c>
      <c r="C174" s="73" t="s">
        <v>172</v>
      </c>
      <c r="D174" s="71" t="s">
        <v>91</v>
      </c>
      <c r="E174" s="75">
        <v>94.5</v>
      </c>
      <c r="F174" s="74"/>
      <c r="G174" s="74"/>
      <c r="H174" s="74">
        <f>VLOOKUP(B174,'Форма КП'!$B$36:$G$60,5,FALSE)</f>
        <v>0</v>
      </c>
      <c r="I174" s="74">
        <f t="shared" si="78"/>
        <v>0</v>
      </c>
      <c r="J174" s="74">
        <f t="shared" si="79"/>
        <v>0</v>
      </c>
      <c r="K174" s="74">
        <f t="shared" si="80"/>
        <v>0</v>
      </c>
    </row>
    <row r="175" spans="1:11" x14ac:dyDescent="0.25">
      <c r="A175" s="139" t="s">
        <v>227</v>
      </c>
      <c r="B175" s="140"/>
      <c r="C175" s="140"/>
      <c r="D175" s="140"/>
      <c r="E175" s="140"/>
      <c r="F175" s="140"/>
      <c r="G175" s="140"/>
      <c r="H175" s="140"/>
      <c r="I175" s="140"/>
      <c r="J175" s="140"/>
      <c r="K175" s="141"/>
    </row>
    <row r="176" spans="1:11" ht="76.5" x14ac:dyDescent="0.25">
      <c r="A176" s="71">
        <v>137</v>
      </c>
      <c r="B176" s="72" t="s">
        <v>220</v>
      </c>
      <c r="C176" s="73" t="s">
        <v>221</v>
      </c>
      <c r="D176" s="71" t="s">
        <v>9</v>
      </c>
      <c r="E176" s="75">
        <v>154</v>
      </c>
      <c r="F176" s="74">
        <f>VLOOKUP(B176,'Форма КП'!$B$16:$G$34,5,FALSE)</f>
        <v>0</v>
      </c>
      <c r="G176" s="74">
        <f>F176*E176</f>
        <v>0</v>
      </c>
      <c r="H176" s="74"/>
      <c r="I176" s="74"/>
      <c r="J176" s="74">
        <f>F176</f>
        <v>0</v>
      </c>
      <c r="K176" s="74">
        <f>F176*E176</f>
        <v>0</v>
      </c>
    </row>
    <row r="177" spans="1:11" x14ac:dyDescent="0.25">
      <c r="A177" s="71">
        <v>138</v>
      </c>
      <c r="B177" s="72" t="s">
        <v>222</v>
      </c>
      <c r="C177" s="73" t="s">
        <v>223</v>
      </c>
      <c r="D177" s="71" t="s">
        <v>9</v>
      </c>
      <c r="E177" s="75">
        <v>154</v>
      </c>
      <c r="F177" s="74"/>
      <c r="G177" s="74"/>
      <c r="H177" s="74">
        <f>VLOOKUP(B177,'Форма КП'!$B$36:$G$60,5,FALSE)</f>
        <v>0</v>
      </c>
      <c r="I177" s="74">
        <f t="shared" ref="I177:I178" si="81">H177*E177</f>
        <v>0</v>
      </c>
      <c r="J177" s="74">
        <f t="shared" ref="J177:J178" si="82">H177</f>
        <v>0</v>
      </c>
      <c r="K177" s="74">
        <f t="shared" ref="K177:K178" si="83">J177*E177</f>
        <v>0</v>
      </c>
    </row>
    <row r="178" spans="1:11" x14ac:dyDescent="0.25">
      <c r="A178" s="71">
        <v>139</v>
      </c>
      <c r="B178" s="72" t="s">
        <v>162</v>
      </c>
      <c r="C178" s="73" t="s">
        <v>163</v>
      </c>
      <c r="D178" s="71" t="s">
        <v>93</v>
      </c>
      <c r="E178" s="75">
        <v>17.670000000000002</v>
      </c>
      <c r="F178" s="74"/>
      <c r="G178" s="74"/>
      <c r="H178" s="74">
        <f>VLOOKUP(B178,'Форма КП'!$B$36:$G$60,5,FALSE)</f>
        <v>0</v>
      </c>
      <c r="I178" s="74">
        <f t="shared" si="81"/>
        <v>0</v>
      </c>
      <c r="J178" s="74">
        <f t="shared" si="82"/>
        <v>0</v>
      </c>
      <c r="K178" s="74">
        <f t="shared" si="83"/>
        <v>0</v>
      </c>
    </row>
    <row r="179" spans="1:11" ht="15" customHeight="1" x14ac:dyDescent="0.25">
      <c r="A179" s="136" t="s">
        <v>228</v>
      </c>
      <c r="B179" s="137"/>
      <c r="C179" s="137"/>
      <c r="D179" s="137"/>
      <c r="E179" s="137"/>
      <c r="F179" s="137"/>
      <c r="G179" s="137"/>
      <c r="H179" s="137"/>
      <c r="I179" s="137"/>
      <c r="J179" s="137"/>
      <c r="K179" s="138"/>
    </row>
    <row r="180" spans="1:11" x14ac:dyDescent="0.25">
      <c r="A180" s="139" t="s">
        <v>229</v>
      </c>
      <c r="B180" s="140"/>
      <c r="C180" s="140"/>
      <c r="D180" s="140"/>
      <c r="E180" s="140"/>
      <c r="F180" s="140"/>
      <c r="G180" s="140"/>
      <c r="H180" s="140"/>
      <c r="I180" s="140"/>
      <c r="J180" s="140"/>
      <c r="K180" s="141"/>
    </row>
    <row r="181" spans="1:11" ht="38.25" x14ac:dyDescent="0.25">
      <c r="A181" s="71">
        <v>140</v>
      </c>
      <c r="B181" s="72" t="s">
        <v>123</v>
      </c>
      <c r="C181" s="73" t="s">
        <v>124</v>
      </c>
      <c r="D181" s="71" t="s">
        <v>91</v>
      </c>
      <c r="E181" s="75">
        <v>928.16</v>
      </c>
      <c r="F181" s="74">
        <f>VLOOKUP(B181,'Форма КП'!$B$16:$G$34,5,FALSE)</f>
        <v>0</v>
      </c>
      <c r="G181" s="74">
        <f t="shared" ref="G181:G182" si="84">F181*E181</f>
        <v>0</v>
      </c>
      <c r="H181" s="74"/>
      <c r="I181" s="74"/>
      <c r="J181" s="74">
        <f t="shared" ref="J181:J182" si="85">F181</f>
        <v>0</v>
      </c>
      <c r="K181" s="74">
        <f t="shared" ref="K181:K182" si="86">F181*E181</f>
        <v>0</v>
      </c>
    </row>
    <row r="182" spans="1:11" ht="63.75" x14ac:dyDescent="0.25">
      <c r="A182" s="71">
        <v>141</v>
      </c>
      <c r="B182" s="72" t="s">
        <v>142</v>
      </c>
      <c r="C182" s="73" t="s">
        <v>143</v>
      </c>
      <c r="D182" s="71" t="s">
        <v>91</v>
      </c>
      <c r="E182" s="75">
        <v>928.16</v>
      </c>
      <c r="F182" s="74">
        <f>VLOOKUP(B182,'Форма КП'!$B$16:$G$34,5,FALSE)</f>
        <v>0</v>
      </c>
      <c r="G182" s="74">
        <f t="shared" si="84"/>
        <v>0</v>
      </c>
      <c r="H182" s="74"/>
      <c r="I182" s="74"/>
      <c r="J182" s="74">
        <f t="shared" si="85"/>
        <v>0</v>
      </c>
      <c r="K182" s="74">
        <f t="shared" si="86"/>
        <v>0</v>
      </c>
    </row>
    <row r="183" spans="1:11" x14ac:dyDescent="0.25">
      <c r="A183" s="71">
        <v>142</v>
      </c>
      <c r="B183" s="72" t="s">
        <v>131</v>
      </c>
      <c r="C183" s="73" t="s">
        <v>132</v>
      </c>
      <c r="D183" s="71" t="s">
        <v>93</v>
      </c>
      <c r="E183" s="75">
        <v>233.9</v>
      </c>
      <c r="F183" s="74"/>
      <c r="G183" s="74"/>
      <c r="H183" s="74">
        <f>VLOOKUP(B183,'Форма КП'!$B$36:$G$60,5,FALSE)</f>
        <v>0</v>
      </c>
      <c r="I183" s="74">
        <f>H183*E183</f>
        <v>0</v>
      </c>
      <c r="J183" s="74">
        <f>H183</f>
        <v>0</v>
      </c>
      <c r="K183" s="74">
        <f>J183*E183</f>
        <v>0</v>
      </c>
    </row>
    <row r="184" spans="1:11" ht="38.25" x14ac:dyDescent="0.25">
      <c r="A184" s="71">
        <v>143</v>
      </c>
      <c r="B184" s="72" t="s">
        <v>144</v>
      </c>
      <c r="C184" s="73" t="s">
        <v>145</v>
      </c>
      <c r="D184" s="71" t="s">
        <v>91</v>
      </c>
      <c r="E184" s="75">
        <v>928.16</v>
      </c>
      <c r="F184" s="74">
        <f>VLOOKUP(B184,'Форма КП'!$B$16:$G$34,5,FALSE)</f>
        <v>0</v>
      </c>
      <c r="G184" s="74">
        <f>F184*E184</f>
        <v>0</v>
      </c>
      <c r="H184" s="74"/>
      <c r="I184" s="74"/>
      <c r="J184" s="74">
        <f>F184</f>
        <v>0</v>
      </c>
      <c r="K184" s="74">
        <f>F184*E184</f>
        <v>0</v>
      </c>
    </row>
    <row r="185" spans="1:11" x14ac:dyDescent="0.25">
      <c r="A185" s="71">
        <v>144</v>
      </c>
      <c r="B185" s="72" t="s">
        <v>146</v>
      </c>
      <c r="C185" s="73" t="s">
        <v>147</v>
      </c>
      <c r="D185" s="71" t="s">
        <v>91</v>
      </c>
      <c r="E185" s="75">
        <v>1114</v>
      </c>
      <c r="F185" s="74"/>
      <c r="G185" s="74"/>
      <c r="H185" s="74">
        <f>VLOOKUP(B185,'Форма КП'!$B$36:$G$60,5,FALSE)</f>
        <v>0</v>
      </c>
      <c r="I185" s="74">
        <f>H185*E185</f>
        <v>0</v>
      </c>
      <c r="J185" s="74">
        <f>H185</f>
        <v>0</v>
      </c>
      <c r="K185" s="74">
        <f>J185*E185</f>
        <v>0</v>
      </c>
    </row>
    <row r="186" spans="1:11" ht="76.5" x14ac:dyDescent="0.25">
      <c r="A186" s="71">
        <v>145</v>
      </c>
      <c r="B186" s="72" t="s">
        <v>148</v>
      </c>
      <c r="C186" s="73" t="s">
        <v>149</v>
      </c>
      <c r="D186" s="71" t="s">
        <v>91</v>
      </c>
      <c r="E186" s="75">
        <v>928.16</v>
      </c>
      <c r="F186" s="74">
        <f>VLOOKUP(B186,'Форма КП'!$B$16:$G$34,5,FALSE)</f>
        <v>0</v>
      </c>
      <c r="G186" s="74">
        <f>F186*E186</f>
        <v>0</v>
      </c>
      <c r="H186" s="74"/>
      <c r="I186" s="74"/>
      <c r="J186" s="74">
        <f>F186</f>
        <v>0</v>
      </c>
      <c r="K186" s="74">
        <f>F186*E186</f>
        <v>0</v>
      </c>
    </row>
    <row r="187" spans="1:11" x14ac:dyDescent="0.25">
      <c r="A187" s="71">
        <v>146</v>
      </c>
      <c r="B187" s="72" t="s">
        <v>150</v>
      </c>
      <c r="C187" s="73" t="s">
        <v>151</v>
      </c>
      <c r="D187" s="71" t="s">
        <v>93</v>
      </c>
      <c r="E187" s="75">
        <v>38.29</v>
      </c>
      <c r="F187" s="74"/>
      <c r="G187" s="74"/>
      <c r="H187" s="74">
        <f>VLOOKUP(B187,'Форма КП'!$B$36:$G$60,5,FALSE)</f>
        <v>0</v>
      </c>
      <c r="I187" s="74">
        <f t="shared" ref="I187:I189" si="87">H187*E187</f>
        <v>0</v>
      </c>
      <c r="J187" s="74">
        <f t="shared" ref="J187:J189" si="88">H187</f>
        <v>0</v>
      </c>
      <c r="K187" s="74">
        <f t="shared" ref="K187:K189" si="89">J187*E187</f>
        <v>0</v>
      </c>
    </row>
    <row r="188" spans="1:11" x14ac:dyDescent="0.25">
      <c r="A188" s="71">
        <v>147</v>
      </c>
      <c r="B188" s="72" t="s">
        <v>152</v>
      </c>
      <c r="C188" s="73" t="s">
        <v>153</v>
      </c>
      <c r="D188" s="71" t="s">
        <v>120</v>
      </c>
      <c r="E188" s="76">
        <v>17.399999999999999</v>
      </c>
      <c r="F188" s="74"/>
      <c r="G188" s="74"/>
      <c r="H188" s="74">
        <f>VLOOKUP(B188,'Форма КП'!$B$36:$G$60,5,FALSE)</f>
        <v>0</v>
      </c>
      <c r="I188" s="74">
        <f t="shared" si="87"/>
        <v>0</v>
      </c>
      <c r="J188" s="74">
        <f t="shared" si="88"/>
        <v>0</v>
      </c>
      <c r="K188" s="74">
        <f t="shared" si="89"/>
        <v>0</v>
      </c>
    </row>
    <row r="189" spans="1:11" ht="25.5" x14ac:dyDescent="0.25">
      <c r="A189" s="71">
        <v>148</v>
      </c>
      <c r="B189" s="72" t="s">
        <v>168</v>
      </c>
      <c r="C189" s="73" t="s">
        <v>169</v>
      </c>
      <c r="D189" s="71" t="s">
        <v>91</v>
      </c>
      <c r="E189" s="75">
        <v>974.6</v>
      </c>
      <c r="F189" s="74"/>
      <c r="G189" s="74"/>
      <c r="H189" s="74">
        <f>VLOOKUP(B189,'Форма КП'!$B$36:$G$60,5,FALSE)</f>
        <v>0</v>
      </c>
      <c r="I189" s="74">
        <f t="shared" si="87"/>
        <v>0</v>
      </c>
      <c r="J189" s="74">
        <f t="shared" si="88"/>
        <v>0</v>
      </c>
      <c r="K189" s="74">
        <f t="shared" si="89"/>
        <v>0</v>
      </c>
    </row>
    <row r="190" spans="1:11" x14ac:dyDescent="0.25">
      <c r="A190" s="139" t="s">
        <v>230</v>
      </c>
      <c r="B190" s="140"/>
      <c r="C190" s="140"/>
      <c r="D190" s="140"/>
      <c r="E190" s="140"/>
      <c r="F190" s="140"/>
      <c r="G190" s="140"/>
      <c r="H190" s="140"/>
      <c r="I190" s="140"/>
      <c r="J190" s="140"/>
      <c r="K190" s="141"/>
    </row>
    <row r="191" spans="1:11" ht="38.25" x14ac:dyDescent="0.25">
      <c r="A191" s="71">
        <v>149</v>
      </c>
      <c r="B191" s="72" t="s">
        <v>123</v>
      </c>
      <c r="C191" s="73" t="s">
        <v>124</v>
      </c>
      <c r="D191" s="71" t="s">
        <v>91</v>
      </c>
      <c r="E191" s="75">
        <v>405</v>
      </c>
      <c r="F191" s="74">
        <f>VLOOKUP(B191,'Форма КП'!$B$16:$G$34,5,FALSE)</f>
        <v>0</v>
      </c>
      <c r="G191" s="74">
        <f t="shared" ref="G191:G192" si="90">F191*E191</f>
        <v>0</v>
      </c>
      <c r="H191" s="74"/>
      <c r="I191" s="74"/>
      <c r="J191" s="74">
        <f t="shared" ref="J191:J192" si="91">F191</f>
        <v>0</v>
      </c>
      <c r="K191" s="74">
        <f t="shared" ref="K191:K192" si="92">F191*E191</f>
        <v>0</v>
      </c>
    </row>
    <row r="192" spans="1:11" ht="51" x14ac:dyDescent="0.25">
      <c r="A192" s="71">
        <v>150</v>
      </c>
      <c r="B192" s="72" t="s">
        <v>180</v>
      </c>
      <c r="C192" s="73" t="s">
        <v>216</v>
      </c>
      <c r="D192" s="71" t="s">
        <v>93</v>
      </c>
      <c r="E192" s="75">
        <v>40.5</v>
      </c>
      <c r="F192" s="74">
        <f>VLOOKUP(B192,'Форма КП'!$B$16:$G$34,5,FALSE)</f>
        <v>0</v>
      </c>
      <c r="G192" s="74">
        <f t="shared" si="90"/>
        <v>0</v>
      </c>
      <c r="H192" s="74"/>
      <c r="I192" s="74"/>
      <c r="J192" s="74">
        <f t="shared" si="91"/>
        <v>0</v>
      </c>
      <c r="K192" s="74">
        <f t="shared" si="92"/>
        <v>0</v>
      </c>
    </row>
    <row r="193" spans="1:11" x14ac:dyDescent="0.25">
      <c r="A193" s="71">
        <v>151</v>
      </c>
      <c r="B193" s="72" t="s">
        <v>150</v>
      </c>
      <c r="C193" s="73" t="s">
        <v>151</v>
      </c>
      <c r="D193" s="71" t="s">
        <v>93</v>
      </c>
      <c r="E193" s="75">
        <v>44.55</v>
      </c>
      <c r="F193" s="74"/>
      <c r="G193" s="74"/>
      <c r="H193" s="74">
        <f>VLOOKUP(B193,'Форма КП'!$B$36:$G$60,5,FALSE)</f>
        <v>0</v>
      </c>
      <c r="I193" s="74">
        <f>H193*E193</f>
        <v>0</v>
      </c>
      <c r="J193" s="74">
        <f>H193</f>
        <v>0</v>
      </c>
      <c r="K193" s="74">
        <f>J193*E193</f>
        <v>0</v>
      </c>
    </row>
    <row r="194" spans="1:11" ht="51" x14ac:dyDescent="0.25">
      <c r="A194" s="71">
        <v>152</v>
      </c>
      <c r="B194" s="72" t="s">
        <v>129</v>
      </c>
      <c r="C194" s="73" t="s">
        <v>130</v>
      </c>
      <c r="D194" s="71" t="s">
        <v>93</v>
      </c>
      <c r="E194" s="75">
        <v>60.75</v>
      </c>
      <c r="F194" s="74">
        <f>VLOOKUP(B194,'Форма КП'!$B$16:$G$34,5,FALSE)</f>
        <v>0</v>
      </c>
      <c r="G194" s="74">
        <f>F194*E194</f>
        <v>0</v>
      </c>
      <c r="H194" s="74"/>
      <c r="I194" s="74"/>
      <c r="J194" s="74">
        <f>F194</f>
        <v>0</v>
      </c>
      <c r="K194" s="74">
        <f>F194*E194</f>
        <v>0</v>
      </c>
    </row>
    <row r="195" spans="1:11" x14ac:dyDescent="0.25">
      <c r="A195" s="71">
        <v>153</v>
      </c>
      <c r="B195" s="72" t="s">
        <v>131</v>
      </c>
      <c r="C195" s="73" t="s">
        <v>132</v>
      </c>
      <c r="D195" s="71" t="s">
        <v>93</v>
      </c>
      <c r="E195" s="75">
        <v>76.55</v>
      </c>
      <c r="F195" s="74"/>
      <c r="G195" s="74"/>
      <c r="H195" s="74">
        <f>VLOOKUP(B195,'Форма КП'!$B$36:$G$60,5,FALSE)</f>
        <v>0</v>
      </c>
      <c r="I195" s="74">
        <f>H195*E195</f>
        <v>0</v>
      </c>
      <c r="J195" s="74">
        <f>H195</f>
        <v>0</v>
      </c>
      <c r="K195" s="74">
        <f>J195*E195</f>
        <v>0</v>
      </c>
    </row>
    <row r="196" spans="1:11" ht="102" x14ac:dyDescent="0.25">
      <c r="A196" s="71">
        <v>154</v>
      </c>
      <c r="B196" s="72" t="s">
        <v>231</v>
      </c>
      <c r="C196" s="73" t="s">
        <v>232</v>
      </c>
      <c r="D196" s="71" t="s">
        <v>91</v>
      </c>
      <c r="E196" s="75">
        <v>405</v>
      </c>
      <c r="F196" s="74">
        <f>VLOOKUP(B196,'Форма КП'!$B$16:$G$34,5,FALSE)</f>
        <v>0</v>
      </c>
      <c r="G196" s="74">
        <f>F196*E196</f>
        <v>0</v>
      </c>
      <c r="H196" s="74"/>
      <c r="I196" s="74"/>
      <c r="J196" s="74">
        <f>F196</f>
        <v>0</v>
      </c>
      <c r="K196" s="74">
        <f>F196*E196</f>
        <v>0</v>
      </c>
    </row>
    <row r="197" spans="1:11" ht="38.25" x14ac:dyDescent="0.25">
      <c r="A197" s="71">
        <v>155</v>
      </c>
      <c r="B197" s="72" t="s">
        <v>233</v>
      </c>
      <c r="C197" s="73" t="s">
        <v>234</v>
      </c>
      <c r="D197" s="71" t="s">
        <v>120</v>
      </c>
      <c r="E197" s="76">
        <v>72.900000000000006</v>
      </c>
      <c r="F197" s="74"/>
      <c r="G197" s="74"/>
      <c r="H197" s="74">
        <f>VLOOKUP(B197,'Форма КП'!$B$36:$G$60,5,FALSE)</f>
        <v>0</v>
      </c>
      <c r="I197" s="74">
        <f>H197*E197</f>
        <v>0</v>
      </c>
      <c r="J197" s="74">
        <f>H197</f>
        <v>0</v>
      </c>
      <c r="K197" s="74">
        <f>J197*E197</f>
        <v>0</v>
      </c>
    </row>
    <row r="198" spans="1:11" x14ac:dyDescent="0.25">
      <c r="A198" s="139" t="s">
        <v>235</v>
      </c>
      <c r="B198" s="140"/>
      <c r="C198" s="140"/>
      <c r="D198" s="140"/>
      <c r="E198" s="140"/>
      <c r="F198" s="140"/>
      <c r="G198" s="140"/>
      <c r="H198" s="140"/>
      <c r="I198" s="140"/>
      <c r="J198" s="140"/>
      <c r="K198" s="141"/>
    </row>
    <row r="199" spans="1:11" ht="76.5" x14ac:dyDescent="0.25">
      <c r="A199" s="71">
        <v>156</v>
      </c>
      <c r="B199" s="72" t="s">
        <v>220</v>
      </c>
      <c r="C199" s="73" t="s">
        <v>221</v>
      </c>
      <c r="D199" s="71" t="s">
        <v>9</v>
      </c>
      <c r="E199" s="75">
        <v>272</v>
      </c>
      <c r="F199" s="74">
        <f>VLOOKUP(B199,'Форма КП'!$B$16:$G$34,5,FALSE)</f>
        <v>0</v>
      </c>
      <c r="G199" s="74">
        <f>F199*E199</f>
        <v>0</v>
      </c>
      <c r="H199" s="74"/>
      <c r="I199" s="74"/>
      <c r="J199" s="74">
        <f>F199</f>
        <v>0</v>
      </c>
      <c r="K199" s="74">
        <f>F199*E199</f>
        <v>0</v>
      </c>
    </row>
    <row r="200" spans="1:11" x14ac:dyDescent="0.25">
      <c r="A200" s="71">
        <v>157</v>
      </c>
      <c r="B200" s="72" t="s">
        <v>222</v>
      </c>
      <c r="C200" s="73" t="s">
        <v>223</v>
      </c>
      <c r="D200" s="71" t="s">
        <v>9</v>
      </c>
      <c r="E200" s="75">
        <v>272</v>
      </c>
      <c r="F200" s="74"/>
      <c r="G200" s="74"/>
      <c r="H200" s="74">
        <f>VLOOKUP(B200,'Форма КП'!$B$36:$G$60,5,FALSE)</f>
        <v>0</v>
      </c>
      <c r="I200" s="74">
        <f t="shared" ref="I200:I201" si="93">H200*E200</f>
        <v>0</v>
      </c>
      <c r="J200" s="74">
        <f t="shared" ref="J200:J201" si="94">H200</f>
        <v>0</v>
      </c>
      <c r="K200" s="74">
        <f t="shared" ref="K200:K201" si="95">J200*E200</f>
        <v>0</v>
      </c>
    </row>
    <row r="201" spans="1:11" x14ac:dyDescent="0.25">
      <c r="A201" s="71">
        <v>158</v>
      </c>
      <c r="B201" s="72" t="s">
        <v>162</v>
      </c>
      <c r="C201" s="73" t="s">
        <v>163</v>
      </c>
      <c r="D201" s="71" t="s">
        <v>93</v>
      </c>
      <c r="E201" s="75">
        <v>31.21</v>
      </c>
      <c r="F201" s="74"/>
      <c r="G201" s="74"/>
      <c r="H201" s="74">
        <f>VLOOKUP(B201,'Форма КП'!$B$36:$G$60,5,FALSE)</f>
        <v>0</v>
      </c>
      <c r="I201" s="74">
        <f t="shared" si="93"/>
        <v>0</v>
      </c>
      <c r="J201" s="74">
        <f t="shared" si="94"/>
        <v>0</v>
      </c>
      <c r="K201" s="74">
        <f t="shared" si="95"/>
        <v>0</v>
      </c>
    </row>
    <row r="202" spans="1:11" x14ac:dyDescent="0.25">
      <c r="A202" s="142" t="s">
        <v>25</v>
      </c>
      <c r="B202" s="142"/>
      <c r="C202" s="142"/>
      <c r="D202" s="142"/>
      <c r="E202" s="143"/>
      <c r="F202" s="143"/>
      <c r="G202" s="143"/>
      <c r="H202" s="143"/>
      <c r="I202" s="143"/>
      <c r="J202" s="143"/>
      <c r="K202" s="13">
        <f>SUM(K19:K201)</f>
        <v>0</v>
      </c>
    </row>
    <row r="203" spans="1:11" x14ac:dyDescent="0.25">
      <c r="A203" s="144" t="s">
        <v>27</v>
      </c>
      <c r="B203" s="144"/>
      <c r="C203" s="144"/>
      <c r="D203" s="144"/>
      <c r="E203" s="145"/>
      <c r="F203" s="145"/>
      <c r="G203" s="145"/>
      <c r="H203" s="145"/>
      <c r="I203" s="145"/>
      <c r="J203" s="145"/>
      <c r="K203" s="14">
        <f>SUM(G19:G201)</f>
        <v>0</v>
      </c>
    </row>
    <row r="204" spans="1:11" x14ac:dyDescent="0.25">
      <c r="A204" s="144" t="s">
        <v>28</v>
      </c>
      <c r="B204" s="144"/>
      <c r="C204" s="144"/>
      <c r="D204" s="144"/>
      <c r="E204" s="145"/>
      <c r="F204" s="145"/>
      <c r="G204" s="145"/>
      <c r="H204" s="145"/>
      <c r="I204" s="145"/>
      <c r="J204" s="145"/>
      <c r="K204" s="14">
        <f>SUM(I19:I201)</f>
        <v>0</v>
      </c>
    </row>
    <row r="205" spans="1:11" x14ac:dyDescent="0.25">
      <c r="A205" s="146" t="s">
        <v>24</v>
      </c>
      <c r="B205" s="146"/>
      <c r="C205" s="146"/>
      <c r="D205" s="146"/>
      <c r="E205" s="147"/>
      <c r="F205" s="147"/>
      <c r="G205" s="147"/>
      <c r="H205" s="147"/>
      <c r="I205" s="147"/>
      <c r="J205" s="147"/>
      <c r="K205" s="26"/>
    </row>
    <row r="206" spans="1:11" x14ac:dyDescent="0.25">
      <c r="A206" s="148" t="s">
        <v>67</v>
      </c>
      <c r="B206" s="148"/>
      <c r="C206" s="148"/>
      <c r="D206" s="148"/>
      <c r="E206" s="149"/>
      <c r="F206" s="149"/>
      <c r="G206" s="149"/>
      <c r="H206" s="149"/>
      <c r="I206" s="149"/>
      <c r="J206" s="149"/>
      <c r="K206" s="27">
        <f>(K203+K204+K205)*0.2</f>
        <v>0</v>
      </c>
    </row>
    <row r="207" spans="1:11" x14ac:dyDescent="0.25">
      <c r="A207" s="142" t="s">
        <v>25</v>
      </c>
      <c r="B207" s="142"/>
      <c r="C207" s="142"/>
      <c r="D207" s="142"/>
      <c r="E207" s="143"/>
      <c r="F207" s="143"/>
      <c r="G207" s="143"/>
      <c r="H207" s="143"/>
      <c r="I207" s="143"/>
      <c r="J207" s="143"/>
      <c r="K207" s="13">
        <f>K202+K205+K206</f>
        <v>0</v>
      </c>
    </row>
  </sheetData>
  <sheetProtection algorithmName="SHA-512" hashValue="tGPFsJZdMhDvKZR/tg1Lzi3RoJaoPXK2SRpOvLQ1xzngxNT3ldfNBXnEbvFZPKL4HeQ+P74rSEMzqOIe8fo2rw==" saltValue="eZsWCJwEvqrWZULAFfxpzQ==" spinCount="100000" sheet="1" objects="1" scenarios="1"/>
  <protectedRanges>
    <protectedRange sqref="A2:B7 A205:K206" name="Диапазон1"/>
  </protectedRanges>
  <mergeCells count="53">
    <mergeCell ref="A28:K28"/>
    <mergeCell ref="A49:K49"/>
    <mergeCell ref="A54:K54"/>
    <mergeCell ref="K15:K16"/>
    <mergeCell ref="A14:A16"/>
    <mergeCell ref="B14:B16"/>
    <mergeCell ref="C14:C16"/>
    <mergeCell ref="D14:D16"/>
    <mergeCell ref="E14:E16"/>
    <mergeCell ref="F15:F16"/>
    <mergeCell ref="G15:G16"/>
    <mergeCell ref="H15:H16"/>
    <mergeCell ref="I15:I16"/>
    <mergeCell ref="J15:J16"/>
    <mergeCell ref="F14:I14"/>
    <mergeCell ref="J14:K14"/>
    <mergeCell ref="A11:K11"/>
    <mergeCell ref="A12:K12"/>
    <mergeCell ref="A2:B2"/>
    <mergeCell ref="A3:B3"/>
    <mergeCell ref="A4:B4"/>
    <mergeCell ref="A5:B5"/>
    <mergeCell ref="A10:K10"/>
    <mergeCell ref="A202:J202"/>
    <mergeCell ref="A203:J203"/>
    <mergeCell ref="A204:J204"/>
    <mergeCell ref="A205:J205"/>
    <mergeCell ref="A206:J206"/>
    <mergeCell ref="A207:J207"/>
    <mergeCell ref="A17:K17"/>
    <mergeCell ref="A18:K18"/>
    <mergeCell ref="A40:K40"/>
    <mergeCell ref="A53:K53"/>
    <mergeCell ref="A64:K64"/>
    <mergeCell ref="A65:K65"/>
    <mergeCell ref="A75:K75"/>
    <mergeCell ref="A85:K85"/>
    <mergeCell ref="A94:K94"/>
    <mergeCell ref="A112:K112"/>
    <mergeCell ref="A120:K120"/>
    <mergeCell ref="A125:K125"/>
    <mergeCell ref="A130:K130"/>
    <mergeCell ref="A135:K135"/>
    <mergeCell ref="A140:K140"/>
    <mergeCell ref="A179:K179"/>
    <mergeCell ref="A180:K180"/>
    <mergeCell ref="A190:K190"/>
    <mergeCell ref="A198:K198"/>
    <mergeCell ref="A150:K150"/>
    <mergeCell ref="A154:K154"/>
    <mergeCell ref="A155:K155"/>
    <mergeCell ref="A165:K165"/>
    <mergeCell ref="A175:K175"/>
  </mergeCells>
  <phoneticPr fontId="3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7F7F83-24D2-4690-8D30-FBE5F45EEF2C}">
  <dimension ref="A1:G9"/>
  <sheetViews>
    <sheetView view="pageBreakPreview" zoomScaleNormal="100" zoomScaleSheetLayoutView="100" workbookViewId="0">
      <selection activeCell="C6" sqref="C6"/>
    </sheetView>
  </sheetViews>
  <sheetFormatPr defaultRowHeight="15" x14ac:dyDescent="0.25"/>
  <cols>
    <col min="2" max="2" width="4.42578125" bestFit="1" customWidth="1"/>
    <col min="3" max="3" width="66.7109375" customWidth="1"/>
    <col min="4" max="4" width="12.85546875" customWidth="1"/>
    <col min="5" max="5" width="17.7109375" customWidth="1"/>
  </cols>
  <sheetData>
    <row r="1" spans="1:7" ht="15.75" x14ac:dyDescent="0.25">
      <c r="A1" s="6"/>
      <c r="B1" s="6"/>
      <c r="C1" s="6"/>
      <c r="D1" s="6"/>
      <c r="E1" s="6"/>
      <c r="F1" s="6"/>
      <c r="G1" s="6"/>
    </row>
    <row r="2" spans="1:7" ht="15.75" x14ac:dyDescent="0.25">
      <c r="A2" s="6"/>
      <c r="B2" s="6"/>
      <c r="C2" s="6"/>
      <c r="D2" s="6"/>
      <c r="E2" s="6"/>
      <c r="F2" s="6"/>
      <c r="G2" s="6"/>
    </row>
    <row r="3" spans="1:7" ht="15.75" x14ac:dyDescent="0.25">
      <c r="A3" s="6"/>
      <c r="B3" s="168" t="s">
        <v>94</v>
      </c>
      <c r="C3" s="168"/>
      <c r="D3" s="168"/>
      <c r="E3" s="168"/>
      <c r="F3" s="6"/>
      <c r="G3" s="6"/>
    </row>
    <row r="4" spans="1:7" ht="15.75" x14ac:dyDescent="0.25">
      <c r="A4" s="6"/>
      <c r="B4" s="6"/>
      <c r="C4" s="6"/>
      <c r="D4" s="6"/>
      <c r="E4" s="6"/>
      <c r="F4" s="6"/>
      <c r="G4" s="6"/>
    </row>
    <row r="5" spans="1:7" ht="15.75" x14ac:dyDescent="0.25">
      <c r="A5" s="6"/>
      <c r="B5" s="2" t="s">
        <v>95</v>
      </c>
      <c r="C5" s="2" t="s">
        <v>96</v>
      </c>
      <c r="D5" s="2" t="s">
        <v>97</v>
      </c>
      <c r="E5" s="2" t="s">
        <v>18</v>
      </c>
      <c r="F5" s="6"/>
      <c r="G5" s="6"/>
    </row>
    <row r="6" spans="1:7" ht="15.75" x14ac:dyDescent="0.25">
      <c r="A6" s="6"/>
      <c r="B6" s="6"/>
      <c r="C6" s="6"/>
      <c r="D6" s="6"/>
      <c r="E6" s="6"/>
      <c r="F6" s="6"/>
      <c r="G6" s="6"/>
    </row>
    <row r="7" spans="1:7" ht="15.75" x14ac:dyDescent="0.25">
      <c r="A7" s="6"/>
      <c r="B7" s="6"/>
      <c r="C7" s="6"/>
      <c r="D7" s="6"/>
      <c r="E7" s="6"/>
      <c r="F7" s="6"/>
      <c r="G7" s="6"/>
    </row>
    <row r="8" spans="1:7" ht="15.75" x14ac:dyDescent="0.25">
      <c r="A8" s="6"/>
      <c r="B8" s="6"/>
      <c r="C8" s="6"/>
      <c r="D8" s="6"/>
      <c r="E8" s="6"/>
      <c r="F8" s="6"/>
      <c r="G8" s="6"/>
    </row>
    <row r="9" spans="1:7" ht="15.75" x14ac:dyDescent="0.25">
      <c r="A9" s="6"/>
      <c r="B9" s="6"/>
      <c r="C9" s="6"/>
      <c r="D9" s="6"/>
      <c r="E9" s="6"/>
      <c r="F9" s="6"/>
      <c r="G9" s="6"/>
    </row>
  </sheetData>
  <sheetProtection algorithmName="SHA-512" hashValue="GTdEmw3iptH7Hh72ETqPLKnzvdbDuHbuq90/3y4hvhcX4Y4e+oizDt8REsLSUVsDMIrFMdI9AyNaVJYYraygcA==" saltValue="vLQ/qkg0JRAF7I9jMjmSfg==" spinCount="100000" sheet="1" objects="1" scenarios="1"/>
  <mergeCells count="1">
    <mergeCell ref="B3:E3"/>
  </mergeCells>
  <pageMargins left="0.7" right="0.7" top="0.75" bottom="0.75" header="0.3" footer="0.3"/>
  <pageSetup paperSize="9" scale="7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F323D-A158-4382-8145-3F9E2EF50AB0}">
  <sheetPr>
    <tabColor theme="4" tint="0.79998168889431442"/>
    <outlinePr summaryBelow="0" summaryRight="0"/>
  </sheetPr>
  <dimension ref="A1:ND28"/>
  <sheetViews>
    <sheetView zoomScale="115" zoomScaleNormal="115" zoomScaleSheetLayoutView="115" workbookViewId="0">
      <selection activeCell="B6" sqref="B6"/>
    </sheetView>
  </sheetViews>
  <sheetFormatPr defaultRowHeight="15" x14ac:dyDescent="0.25"/>
  <cols>
    <col min="1" max="1" width="5.140625" bestFit="1" customWidth="1"/>
    <col min="2" max="2" width="60.28515625" bestFit="1" customWidth="1"/>
    <col min="4" max="93" width="1.42578125" style="37" hidden="1" customWidth="1"/>
    <col min="94" max="368" width="1.42578125" style="37" customWidth="1"/>
  </cols>
  <sheetData>
    <row r="1" spans="1:368" ht="15.75" thickBot="1" x14ac:dyDescent="0.3"/>
    <row r="2" spans="1:368" ht="15.75" thickBot="1" x14ac:dyDescent="0.3">
      <c r="A2" s="172" t="s">
        <v>243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F2" s="173"/>
      <c r="BG2" s="173"/>
      <c r="BH2" s="173"/>
      <c r="BI2" s="173"/>
      <c r="BJ2" s="173"/>
      <c r="BK2" s="173"/>
      <c r="BL2" s="173"/>
      <c r="BM2" s="173"/>
      <c r="BN2" s="173"/>
      <c r="BO2" s="173"/>
      <c r="BP2" s="173"/>
      <c r="BQ2" s="173"/>
      <c r="BR2" s="173"/>
      <c r="BS2" s="173"/>
      <c r="BT2" s="173"/>
      <c r="BU2" s="173"/>
      <c r="BV2" s="173"/>
      <c r="BW2" s="173"/>
      <c r="BX2" s="173"/>
      <c r="BY2" s="173"/>
      <c r="BZ2" s="173"/>
      <c r="CA2" s="173"/>
      <c r="CB2" s="173"/>
      <c r="CC2" s="173"/>
      <c r="CD2" s="173"/>
      <c r="CE2" s="173"/>
      <c r="CF2" s="173"/>
      <c r="CG2" s="173"/>
      <c r="CH2" s="173"/>
      <c r="CI2" s="173"/>
      <c r="CJ2" s="173"/>
      <c r="CK2" s="173"/>
      <c r="CL2" s="173"/>
      <c r="CM2" s="173"/>
      <c r="CN2" s="173"/>
      <c r="CO2" s="173"/>
      <c r="CP2" s="173"/>
      <c r="CQ2" s="173"/>
      <c r="CR2" s="173"/>
      <c r="CS2" s="173"/>
      <c r="CT2" s="173"/>
      <c r="CU2" s="173"/>
      <c r="CV2" s="173"/>
      <c r="CW2" s="173"/>
      <c r="CX2" s="173"/>
      <c r="CY2" s="173"/>
      <c r="CZ2" s="173"/>
      <c r="DA2" s="173"/>
      <c r="DB2" s="173"/>
      <c r="DC2" s="173"/>
      <c r="DD2" s="173"/>
      <c r="DE2" s="173"/>
      <c r="DF2" s="173"/>
      <c r="DG2" s="173"/>
      <c r="DH2" s="173"/>
      <c r="DI2" s="173"/>
      <c r="DJ2" s="173"/>
      <c r="DK2" s="173"/>
      <c r="DL2" s="173"/>
      <c r="DM2" s="173"/>
      <c r="DN2" s="173"/>
      <c r="DO2" s="173"/>
      <c r="DP2" s="173"/>
      <c r="DQ2" s="173"/>
      <c r="DR2" s="173"/>
      <c r="DS2" s="173"/>
      <c r="DT2" s="173"/>
      <c r="DU2" s="173"/>
      <c r="DV2" s="173"/>
      <c r="DW2" s="173"/>
      <c r="DX2" s="173"/>
      <c r="DY2" s="173"/>
      <c r="DZ2" s="173"/>
      <c r="EA2" s="173"/>
      <c r="EB2" s="173"/>
      <c r="EC2" s="173"/>
      <c r="ED2" s="173"/>
      <c r="EE2" s="173"/>
      <c r="EF2" s="173"/>
      <c r="EG2" s="173"/>
      <c r="EH2" s="173"/>
      <c r="EI2" s="173"/>
      <c r="EJ2" s="173"/>
      <c r="EK2" s="173"/>
      <c r="EL2" s="173"/>
      <c r="EM2" s="173"/>
      <c r="EN2" s="173"/>
      <c r="EO2" s="173"/>
      <c r="EP2" s="173"/>
      <c r="EQ2" s="173"/>
      <c r="ER2" s="173"/>
      <c r="ES2" s="173"/>
      <c r="ET2" s="173"/>
      <c r="EU2" s="173"/>
      <c r="EV2" s="173"/>
      <c r="EW2" s="173"/>
      <c r="EX2" s="173"/>
      <c r="EY2" s="173"/>
      <c r="EZ2" s="173"/>
      <c r="FA2" s="173"/>
      <c r="FB2" s="173"/>
      <c r="FC2" s="173"/>
      <c r="FD2" s="173"/>
      <c r="FE2" s="173"/>
      <c r="FF2" s="173"/>
      <c r="FG2" s="173"/>
      <c r="FH2" s="173"/>
      <c r="FI2" s="173"/>
      <c r="FJ2" s="173"/>
      <c r="FK2" s="173"/>
      <c r="FL2" s="173"/>
      <c r="FM2" s="173"/>
      <c r="FN2" s="173"/>
      <c r="FO2" s="173"/>
      <c r="FP2" s="173"/>
      <c r="FQ2" s="173"/>
      <c r="FR2" s="173"/>
      <c r="FS2" s="173"/>
      <c r="FT2" s="173"/>
      <c r="FU2" s="173"/>
      <c r="FV2" s="173"/>
      <c r="FW2" s="173"/>
      <c r="FX2" s="173"/>
      <c r="FY2" s="173"/>
      <c r="FZ2" s="173"/>
      <c r="GA2" s="173"/>
      <c r="GB2" s="173"/>
      <c r="GC2" s="173"/>
      <c r="GD2" s="173"/>
      <c r="GE2" s="173"/>
      <c r="GF2" s="173"/>
      <c r="GG2" s="173"/>
      <c r="GH2" s="173"/>
      <c r="GI2" s="173"/>
      <c r="GJ2" s="173"/>
      <c r="GK2" s="173"/>
      <c r="GL2" s="173"/>
      <c r="GM2" s="173"/>
      <c r="GN2" s="173"/>
      <c r="GO2" s="173"/>
      <c r="GP2" s="173"/>
      <c r="GQ2" s="173"/>
      <c r="GR2" s="173"/>
      <c r="GS2" s="173"/>
      <c r="GT2" s="173"/>
      <c r="GU2" s="173"/>
      <c r="GV2" s="173"/>
      <c r="GW2" s="173"/>
      <c r="GX2" s="173"/>
      <c r="GY2" s="173"/>
      <c r="GZ2" s="173"/>
      <c r="HA2" s="173"/>
      <c r="HB2" s="173"/>
      <c r="HC2" s="173"/>
      <c r="HD2" s="173"/>
      <c r="HE2" s="173"/>
      <c r="HF2" s="173"/>
      <c r="HG2" s="173"/>
      <c r="HH2" s="173"/>
      <c r="HI2" s="173"/>
      <c r="HJ2" s="173"/>
      <c r="HK2" s="173"/>
      <c r="HL2" s="173"/>
      <c r="HM2" s="173"/>
      <c r="HN2" s="173"/>
      <c r="HO2" s="173"/>
      <c r="HP2" s="173"/>
      <c r="HQ2" s="173"/>
      <c r="HR2" s="173"/>
      <c r="HS2" s="173"/>
      <c r="HT2" s="173"/>
      <c r="HU2" s="173"/>
      <c r="HV2" s="173"/>
      <c r="HW2" s="173"/>
      <c r="HX2" s="173"/>
      <c r="HY2" s="173"/>
      <c r="HZ2" s="173"/>
      <c r="IA2" s="173"/>
      <c r="IB2" s="173"/>
      <c r="IC2" s="173"/>
      <c r="ID2" s="173"/>
      <c r="IE2" s="173"/>
      <c r="IF2" s="173"/>
      <c r="IG2" s="173"/>
      <c r="IH2" s="173"/>
      <c r="II2" s="173"/>
      <c r="IJ2" s="173"/>
      <c r="IK2" s="173"/>
      <c r="IL2" s="173"/>
      <c r="IM2" s="173"/>
      <c r="IN2" s="173"/>
      <c r="IO2" s="173"/>
      <c r="IP2" s="173"/>
      <c r="IQ2" s="173"/>
      <c r="IR2" s="173"/>
      <c r="IS2" s="173"/>
      <c r="IT2" s="173"/>
      <c r="IU2" s="173"/>
      <c r="IV2" s="173"/>
      <c r="IW2" s="173"/>
      <c r="IX2" s="173"/>
      <c r="IY2" s="173"/>
      <c r="IZ2" s="173"/>
      <c r="JA2" s="173"/>
      <c r="JB2" s="173"/>
      <c r="JC2" s="173"/>
      <c r="JD2" s="173"/>
      <c r="JE2" s="173"/>
      <c r="JF2" s="173"/>
      <c r="JG2" s="173"/>
      <c r="JH2" s="173"/>
      <c r="JI2" s="173"/>
      <c r="JJ2" s="173"/>
      <c r="JK2" s="173"/>
      <c r="JL2" s="173"/>
      <c r="JM2" s="173"/>
      <c r="JN2" s="173"/>
      <c r="JO2" s="173"/>
      <c r="JP2" s="173"/>
      <c r="JQ2" s="173"/>
      <c r="JR2" s="173"/>
      <c r="JS2" s="173"/>
      <c r="JT2" s="173"/>
      <c r="JU2" s="173"/>
      <c r="JV2" s="173"/>
      <c r="JW2" s="173"/>
      <c r="JX2" s="173"/>
      <c r="JY2" s="173"/>
      <c r="JZ2" s="173"/>
      <c r="KA2" s="173"/>
      <c r="KB2" s="173"/>
      <c r="KC2" s="173"/>
      <c r="KD2" s="173"/>
      <c r="KE2" s="173"/>
      <c r="KF2" s="173"/>
      <c r="KG2" s="173"/>
      <c r="KH2" s="173"/>
      <c r="KI2" s="173"/>
      <c r="KJ2" s="173"/>
      <c r="KK2" s="173"/>
      <c r="KL2" s="173"/>
      <c r="KM2" s="173"/>
      <c r="KN2" s="173"/>
      <c r="KO2" s="173"/>
      <c r="KP2" s="173"/>
      <c r="KQ2" s="173"/>
      <c r="KR2" s="173"/>
      <c r="KS2" s="173"/>
      <c r="KT2" s="173"/>
      <c r="KU2" s="173"/>
      <c r="KV2" s="173"/>
      <c r="KW2" s="173"/>
      <c r="KX2" s="173"/>
      <c r="KY2" s="173"/>
      <c r="KZ2" s="173"/>
      <c r="LA2" s="173"/>
      <c r="LB2" s="173"/>
      <c r="LC2" s="173"/>
      <c r="LD2" s="173"/>
      <c r="LE2" s="173"/>
      <c r="LF2" s="173"/>
      <c r="LG2" s="173"/>
      <c r="LH2" s="173"/>
      <c r="LI2" s="173"/>
      <c r="LJ2" s="173"/>
      <c r="LK2" s="173"/>
      <c r="LL2" s="173"/>
      <c r="LM2" s="173"/>
      <c r="LN2" s="173"/>
      <c r="LO2" s="173"/>
      <c r="LP2" s="173"/>
      <c r="LQ2" s="173"/>
      <c r="LR2" s="173"/>
      <c r="LS2" s="173"/>
      <c r="LT2" s="173"/>
      <c r="LU2" s="173"/>
      <c r="LV2" s="173"/>
      <c r="LW2" s="173"/>
      <c r="LX2" s="173"/>
      <c r="LY2" s="173"/>
      <c r="LZ2" s="173"/>
      <c r="MA2" s="173"/>
      <c r="MB2" s="173"/>
      <c r="MC2" s="173"/>
      <c r="MD2" s="173"/>
      <c r="ME2" s="173"/>
      <c r="MF2" s="173"/>
      <c r="MG2" s="173"/>
      <c r="MH2" s="173"/>
      <c r="MI2" s="173"/>
      <c r="MJ2" s="173"/>
      <c r="MK2" s="173"/>
      <c r="ML2" s="173"/>
      <c r="MM2" s="173"/>
      <c r="MN2" s="173"/>
      <c r="MO2" s="173"/>
      <c r="MP2" s="173"/>
      <c r="MQ2" s="173"/>
      <c r="MR2" s="173"/>
      <c r="MS2" s="173"/>
      <c r="MT2" s="173"/>
      <c r="MU2" s="173"/>
      <c r="MV2" s="173"/>
      <c r="MW2" s="173"/>
      <c r="MX2" s="173"/>
      <c r="MY2" s="173"/>
      <c r="MZ2" s="173"/>
      <c r="NA2" s="173"/>
      <c r="NB2" s="173"/>
      <c r="NC2" s="173"/>
      <c r="ND2" s="174"/>
    </row>
    <row r="3" spans="1:368" ht="9.9499999999999993" customHeight="1" thickBot="1" x14ac:dyDescent="0.3">
      <c r="A3" s="181" t="s">
        <v>14</v>
      </c>
      <c r="B3" s="178" t="s">
        <v>87</v>
      </c>
      <c r="C3" s="175" t="s">
        <v>88</v>
      </c>
      <c r="D3" s="169" t="s">
        <v>89</v>
      </c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  <c r="V3" s="170"/>
      <c r="W3" s="170"/>
      <c r="X3" s="170"/>
      <c r="Y3" s="170"/>
      <c r="Z3" s="170"/>
      <c r="AA3" s="170"/>
      <c r="AB3" s="170"/>
      <c r="AC3" s="170"/>
      <c r="AD3" s="170"/>
      <c r="AE3" s="170"/>
      <c r="AF3" s="170"/>
      <c r="AG3" s="170"/>
      <c r="AH3" s="170"/>
      <c r="AI3" s="170"/>
      <c r="AJ3" s="170"/>
      <c r="AK3" s="170"/>
      <c r="AL3" s="170"/>
      <c r="AM3" s="170"/>
      <c r="AN3" s="170"/>
      <c r="AO3" s="170"/>
      <c r="AP3" s="170"/>
      <c r="AQ3" s="170"/>
      <c r="AR3" s="170"/>
      <c r="AS3" s="170"/>
      <c r="AT3" s="170"/>
      <c r="AU3" s="170"/>
      <c r="AV3" s="170"/>
      <c r="AW3" s="170"/>
      <c r="AX3" s="170"/>
      <c r="AY3" s="170"/>
      <c r="AZ3" s="170"/>
      <c r="BA3" s="170"/>
      <c r="BB3" s="170"/>
      <c r="BC3" s="170"/>
      <c r="BD3" s="170"/>
      <c r="BE3" s="170"/>
      <c r="BF3" s="170"/>
      <c r="BG3" s="170"/>
      <c r="BH3" s="170"/>
      <c r="BI3" s="170"/>
      <c r="BJ3" s="170"/>
      <c r="BK3" s="170"/>
      <c r="BL3" s="170"/>
      <c r="BM3" s="170"/>
      <c r="BN3" s="170"/>
      <c r="BO3" s="170"/>
      <c r="BP3" s="170"/>
      <c r="BQ3" s="170"/>
      <c r="BR3" s="170"/>
      <c r="BS3" s="170"/>
      <c r="BT3" s="170"/>
      <c r="BU3" s="170"/>
      <c r="BV3" s="170"/>
      <c r="BW3" s="170"/>
      <c r="BX3" s="170"/>
      <c r="BY3" s="170"/>
      <c r="BZ3" s="170"/>
      <c r="CA3" s="170"/>
      <c r="CB3" s="170"/>
      <c r="CC3" s="170"/>
      <c r="CD3" s="170"/>
      <c r="CE3" s="170"/>
      <c r="CF3" s="170"/>
      <c r="CG3" s="170"/>
      <c r="CH3" s="170"/>
      <c r="CI3" s="170"/>
      <c r="CJ3" s="170"/>
      <c r="CK3" s="170"/>
      <c r="CL3" s="170"/>
      <c r="CM3" s="170"/>
      <c r="CN3" s="170"/>
      <c r="CO3" s="170"/>
      <c r="CP3" s="170"/>
      <c r="CQ3" s="170"/>
      <c r="CR3" s="170"/>
      <c r="CS3" s="170"/>
      <c r="CT3" s="170"/>
      <c r="CU3" s="170"/>
      <c r="CV3" s="170"/>
      <c r="CW3" s="170"/>
      <c r="CX3" s="170"/>
      <c r="CY3" s="170"/>
      <c r="CZ3" s="170"/>
      <c r="DA3" s="170"/>
      <c r="DB3" s="170"/>
      <c r="DC3" s="170"/>
      <c r="DD3" s="170"/>
      <c r="DE3" s="170"/>
      <c r="DF3" s="170"/>
      <c r="DG3" s="170"/>
      <c r="DH3" s="170"/>
      <c r="DI3" s="170"/>
      <c r="DJ3" s="170"/>
      <c r="DK3" s="170"/>
      <c r="DL3" s="170"/>
      <c r="DM3" s="170"/>
      <c r="DN3" s="170"/>
      <c r="DO3" s="170"/>
      <c r="DP3" s="170"/>
      <c r="DQ3" s="170"/>
      <c r="DR3" s="170"/>
      <c r="DS3" s="170"/>
      <c r="DT3" s="170"/>
      <c r="DU3" s="170"/>
      <c r="DV3" s="170"/>
      <c r="DW3" s="170"/>
      <c r="DX3" s="170"/>
      <c r="DY3" s="170"/>
      <c r="DZ3" s="170"/>
      <c r="EA3" s="170"/>
      <c r="EB3" s="170"/>
      <c r="EC3" s="170"/>
      <c r="ED3" s="170"/>
      <c r="EE3" s="170"/>
      <c r="EF3" s="170"/>
      <c r="EG3" s="170"/>
      <c r="EH3" s="170"/>
      <c r="EI3" s="170"/>
      <c r="EJ3" s="170"/>
      <c r="EK3" s="170"/>
      <c r="EL3" s="170"/>
      <c r="EM3" s="170"/>
      <c r="EN3" s="170"/>
      <c r="EO3" s="170"/>
      <c r="EP3" s="170"/>
      <c r="EQ3" s="170"/>
      <c r="ER3" s="170"/>
      <c r="ES3" s="170"/>
      <c r="ET3" s="170"/>
      <c r="EU3" s="170"/>
      <c r="EV3" s="170"/>
      <c r="EW3" s="170"/>
      <c r="EX3" s="170"/>
      <c r="EY3" s="170"/>
      <c r="EZ3" s="170"/>
      <c r="FA3" s="170"/>
      <c r="FB3" s="170"/>
      <c r="FC3" s="170"/>
      <c r="FD3" s="170"/>
      <c r="FE3" s="170"/>
      <c r="FF3" s="170"/>
      <c r="FG3" s="170"/>
      <c r="FH3" s="170"/>
      <c r="FI3" s="170"/>
      <c r="FJ3" s="170"/>
      <c r="FK3" s="170"/>
      <c r="FL3" s="170"/>
      <c r="FM3" s="170"/>
      <c r="FN3" s="170"/>
      <c r="FO3" s="170"/>
      <c r="FP3" s="170"/>
      <c r="FQ3" s="170"/>
      <c r="FR3" s="170"/>
      <c r="FS3" s="170"/>
      <c r="FT3" s="170"/>
      <c r="FU3" s="170"/>
      <c r="FV3" s="170"/>
      <c r="FW3" s="170"/>
      <c r="FX3" s="170"/>
      <c r="FY3" s="170"/>
      <c r="FZ3" s="170"/>
      <c r="GA3" s="170"/>
      <c r="GB3" s="170"/>
      <c r="GC3" s="170"/>
      <c r="GD3" s="170"/>
      <c r="GE3" s="170"/>
      <c r="GF3" s="170"/>
      <c r="GG3" s="170"/>
      <c r="GH3" s="170"/>
      <c r="GI3" s="170"/>
      <c r="GJ3" s="170"/>
      <c r="GK3" s="170"/>
      <c r="GL3" s="170"/>
      <c r="GM3" s="170"/>
      <c r="GN3" s="170"/>
      <c r="GO3" s="170"/>
      <c r="GP3" s="170"/>
      <c r="GQ3" s="170"/>
      <c r="GR3" s="170"/>
      <c r="GS3" s="170"/>
      <c r="GT3" s="170"/>
      <c r="GU3" s="170"/>
      <c r="GV3" s="170"/>
      <c r="GW3" s="170"/>
      <c r="GX3" s="170"/>
      <c r="GY3" s="170"/>
      <c r="GZ3" s="170"/>
      <c r="HA3" s="170"/>
      <c r="HB3" s="170"/>
      <c r="HC3" s="170"/>
      <c r="HD3" s="170"/>
      <c r="HE3" s="170"/>
      <c r="HF3" s="170"/>
      <c r="HG3" s="170"/>
      <c r="HH3" s="170"/>
      <c r="HI3" s="170"/>
      <c r="HJ3" s="170"/>
      <c r="HK3" s="170"/>
      <c r="HL3" s="170"/>
      <c r="HM3" s="170"/>
      <c r="HN3" s="170"/>
      <c r="HO3" s="170"/>
      <c r="HP3" s="170"/>
      <c r="HQ3" s="170"/>
      <c r="HR3" s="170"/>
      <c r="HS3" s="170"/>
      <c r="HT3" s="170"/>
      <c r="HU3" s="170"/>
      <c r="HV3" s="170"/>
      <c r="HW3" s="170"/>
      <c r="HX3" s="170"/>
      <c r="HY3" s="170"/>
      <c r="HZ3" s="170"/>
      <c r="IA3" s="170"/>
      <c r="IB3" s="170"/>
      <c r="IC3" s="170"/>
      <c r="ID3" s="170"/>
      <c r="IE3" s="170"/>
      <c r="IF3" s="170"/>
      <c r="IG3" s="170"/>
      <c r="IH3" s="170"/>
      <c r="II3" s="170"/>
      <c r="IJ3" s="170"/>
      <c r="IK3" s="170"/>
      <c r="IL3" s="170"/>
      <c r="IM3" s="170"/>
      <c r="IN3" s="170"/>
      <c r="IO3" s="170"/>
      <c r="IP3" s="170"/>
      <c r="IQ3" s="170"/>
      <c r="IR3" s="170"/>
      <c r="IS3" s="170"/>
      <c r="IT3" s="170"/>
      <c r="IU3" s="170"/>
      <c r="IV3" s="170"/>
      <c r="IW3" s="170"/>
      <c r="IX3" s="170"/>
      <c r="IY3" s="170"/>
      <c r="IZ3" s="170"/>
      <c r="JA3" s="170"/>
      <c r="JB3" s="170"/>
      <c r="JC3" s="170"/>
      <c r="JD3" s="170"/>
      <c r="JE3" s="170"/>
      <c r="JF3" s="170"/>
      <c r="JG3" s="170"/>
      <c r="JH3" s="170"/>
      <c r="JI3" s="170"/>
      <c r="JJ3" s="170"/>
      <c r="JK3" s="170"/>
      <c r="JL3" s="170"/>
      <c r="JM3" s="170"/>
      <c r="JN3" s="170"/>
      <c r="JO3" s="170"/>
      <c r="JP3" s="170"/>
      <c r="JQ3" s="170"/>
      <c r="JR3" s="170"/>
      <c r="JS3" s="170"/>
      <c r="JT3" s="170"/>
      <c r="JU3" s="170"/>
      <c r="JV3" s="170"/>
      <c r="JW3" s="170"/>
      <c r="JX3" s="170"/>
      <c r="JY3" s="170"/>
      <c r="JZ3" s="170"/>
      <c r="KA3" s="170"/>
      <c r="KB3" s="170"/>
      <c r="KC3" s="170"/>
      <c r="KD3" s="170"/>
      <c r="KE3" s="170"/>
      <c r="KF3" s="170"/>
      <c r="KG3" s="170"/>
      <c r="KH3" s="170"/>
      <c r="KI3" s="170"/>
      <c r="KJ3" s="170"/>
      <c r="KK3" s="170"/>
      <c r="KL3" s="170"/>
      <c r="KM3" s="170"/>
      <c r="KN3" s="170"/>
      <c r="KO3" s="170"/>
      <c r="KP3" s="170"/>
      <c r="KQ3" s="170"/>
      <c r="KR3" s="170"/>
      <c r="KS3" s="170"/>
      <c r="KT3" s="170"/>
      <c r="KU3" s="170"/>
      <c r="KV3" s="170"/>
      <c r="KW3" s="170"/>
      <c r="KX3" s="170"/>
      <c r="KY3" s="170"/>
      <c r="KZ3" s="170"/>
      <c r="LA3" s="170"/>
      <c r="LB3" s="170"/>
      <c r="LC3" s="170"/>
      <c r="LD3" s="170"/>
      <c r="LE3" s="170"/>
      <c r="LF3" s="170"/>
      <c r="LG3" s="170"/>
      <c r="LH3" s="170"/>
      <c r="LI3" s="170"/>
      <c r="LJ3" s="170"/>
      <c r="LK3" s="170"/>
      <c r="LL3" s="170"/>
      <c r="LM3" s="170"/>
      <c r="LN3" s="170"/>
      <c r="LO3" s="170"/>
      <c r="LP3" s="170"/>
      <c r="LQ3" s="170"/>
      <c r="LR3" s="170"/>
      <c r="LS3" s="170"/>
      <c r="LT3" s="170"/>
      <c r="LU3" s="170"/>
      <c r="LV3" s="170"/>
      <c r="LW3" s="170"/>
      <c r="LX3" s="170"/>
      <c r="LY3" s="170"/>
      <c r="LZ3" s="170"/>
      <c r="MA3" s="170"/>
      <c r="MB3" s="170"/>
      <c r="MC3" s="170"/>
      <c r="MD3" s="170"/>
      <c r="ME3" s="170"/>
      <c r="MF3" s="170"/>
      <c r="MG3" s="170"/>
      <c r="MH3" s="170"/>
      <c r="MI3" s="170"/>
      <c r="MJ3" s="170"/>
      <c r="MK3" s="170"/>
      <c r="ML3" s="170"/>
      <c r="MM3" s="170"/>
      <c r="MN3" s="170"/>
      <c r="MO3" s="170"/>
      <c r="MP3" s="170"/>
      <c r="MQ3" s="170"/>
      <c r="MR3" s="170"/>
      <c r="MS3" s="170"/>
      <c r="MT3" s="170"/>
      <c r="MU3" s="170"/>
      <c r="MV3" s="170"/>
      <c r="MW3" s="170"/>
      <c r="MX3" s="170"/>
      <c r="MY3" s="170"/>
      <c r="MZ3" s="170"/>
      <c r="NA3" s="170"/>
      <c r="NB3" s="170"/>
      <c r="NC3" s="170"/>
      <c r="ND3" s="171"/>
    </row>
    <row r="4" spans="1:368" s="36" customFormat="1" ht="9.9499999999999993" customHeight="1" thickBot="1" x14ac:dyDescent="0.3">
      <c r="A4" s="182"/>
      <c r="B4" s="179"/>
      <c r="C4" s="176"/>
      <c r="D4" s="169" t="s">
        <v>75</v>
      </c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0"/>
      <c r="X4" s="170"/>
      <c r="Y4" s="170"/>
      <c r="Z4" s="170"/>
      <c r="AA4" s="170"/>
      <c r="AB4" s="170"/>
      <c r="AC4" s="170"/>
      <c r="AD4" s="170"/>
      <c r="AE4" s="170"/>
      <c r="AF4" s="170"/>
      <c r="AG4" s="170"/>
      <c r="AH4" s="171"/>
      <c r="AI4" s="169" t="s">
        <v>76</v>
      </c>
      <c r="AJ4" s="170"/>
      <c r="AK4" s="170"/>
      <c r="AL4" s="170"/>
      <c r="AM4" s="170"/>
      <c r="AN4" s="170"/>
      <c r="AO4" s="170"/>
      <c r="AP4" s="170"/>
      <c r="AQ4" s="170"/>
      <c r="AR4" s="170"/>
      <c r="AS4" s="170"/>
      <c r="AT4" s="170"/>
      <c r="AU4" s="170"/>
      <c r="AV4" s="170"/>
      <c r="AW4" s="170"/>
      <c r="AX4" s="170"/>
      <c r="AY4" s="170"/>
      <c r="AZ4" s="170"/>
      <c r="BA4" s="170"/>
      <c r="BB4" s="170"/>
      <c r="BC4" s="170"/>
      <c r="BD4" s="170"/>
      <c r="BE4" s="170"/>
      <c r="BF4" s="170"/>
      <c r="BG4" s="170"/>
      <c r="BH4" s="170"/>
      <c r="BI4" s="170"/>
      <c r="BJ4" s="171"/>
      <c r="BK4" s="169" t="s">
        <v>77</v>
      </c>
      <c r="BL4" s="170"/>
      <c r="BM4" s="170"/>
      <c r="BN4" s="170"/>
      <c r="BO4" s="170"/>
      <c r="BP4" s="170"/>
      <c r="BQ4" s="170"/>
      <c r="BR4" s="170"/>
      <c r="BS4" s="170"/>
      <c r="BT4" s="170"/>
      <c r="BU4" s="170"/>
      <c r="BV4" s="170"/>
      <c r="BW4" s="170"/>
      <c r="BX4" s="170"/>
      <c r="BY4" s="170"/>
      <c r="BZ4" s="170"/>
      <c r="CA4" s="170"/>
      <c r="CB4" s="170"/>
      <c r="CC4" s="170"/>
      <c r="CD4" s="170"/>
      <c r="CE4" s="170"/>
      <c r="CF4" s="170"/>
      <c r="CG4" s="170"/>
      <c r="CH4" s="170"/>
      <c r="CI4" s="170"/>
      <c r="CJ4" s="170"/>
      <c r="CK4" s="170"/>
      <c r="CL4" s="170"/>
      <c r="CM4" s="170"/>
      <c r="CN4" s="170"/>
      <c r="CO4" s="171"/>
      <c r="CP4" s="169" t="s">
        <v>78</v>
      </c>
      <c r="CQ4" s="170"/>
      <c r="CR4" s="170"/>
      <c r="CS4" s="170"/>
      <c r="CT4" s="170"/>
      <c r="CU4" s="170"/>
      <c r="CV4" s="170"/>
      <c r="CW4" s="170"/>
      <c r="CX4" s="170"/>
      <c r="CY4" s="170"/>
      <c r="CZ4" s="170"/>
      <c r="DA4" s="170"/>
      <c r="DB4" s="170"/>
      <c r="DC4" s="170"/>
      <c r="DD4" s="170"/>
      <c r="DE4" s="170"/>
      <c r="DF4" s="170"/>
      <c r="DG4" s="170"/>
      <c r="DH4" s="170"/>
      <c r="DI4" s="170"/>
      <c r="DJ4" s="170"/>
      <c r="DK4" s="170"/>
      <c r="DL4" s="170"/>
      <c r="DM4" s="170"/>
      <c r="DN4" s="170"/>
      <c r="DO4" s="170"/>
      <c r="DP4" s="170"/>
      <c r="DQ4" s="170"/>
      <c r="DR4" s="170"/>
      <c r="DS4" s="171"/>
      <c r="DT4" s="169" t="s">
        <v>79</v>
      </c>
      <c r="DU4" s="170"/>
      <c r="DV4" s="170"/>
      <c r="DW4" s="170"/>
      <c r="DX4" s="170"/>
      <c r="DY4" s="170"/>
      <c r="DZ4" s="170"/>
      <c r="EA4" s="170"/>
      <c r="EB4" s="170"/>
      <c r="EC4" s="170"/>
      <c r="ED4" s="170"/>
      <c r="EE4" s="170"/>
      <c r="EF4" s="170"/>
      <c r="EG4" s="170"/>
      <c r="EH4" s="170"/>
      <c r="EI4" s="170"/>
      <c r="EJ4" s="170"/>
      <c r="EK4" s="170"/>
      <c r="EL4" s="170"/>
      <c r="EM4" s="170"/>
      <c r="EN4" s="170"/>
      <c r="EO4" s="170"/>
      <c r="EP4" s="170"/>
      <c r="EQ4" s="170"/>
      <c r="ER4" s="170"/>
      <c r="ES4" s="170"/>
      <c r="ET4" s="170"/>
      <c r="EU4" s="170"/>
      <c r="EV4" s="170"/>
      <c r="EW4" s="170"/>
      <c r="EX4" s="171"/>
      <c r="EY4" s="169" t="s">
        <v>80</v>
      </c>
      <c r="EZ4" s="170"/>
      <c r="FA4" s="170"/>
      <c r="FB4" s="170"/>
      <c r="FC4" s="170"/>
      <c r="FD4" s="170"/>
      <c r="FE4" s="170"/>
      <c r="FF4" s="170"/>
      <c r="FG4" s="170"/>
      <c r="FH4" s="170"/>
      <c r="FI4" s="170"/>
      <c r="FJ4" s="170"/>
      <c r="FK4" s="170"/>
      <c r="FL4" s="170"/>
      <c r="FM4" s="170"/>
      <c r="FN4" s="170"/>
      <c r="FO4" s="170"/>
      <c r="FP4" s="170"/>
      <c r="FQ4" s="170"/>
      <c r="FR4" s="170"/>
      <c r="FS4" s="170"/>
      <c r="FT4" s="170"/>
      <c r="FU4" s="170"/>
      <c r="FV4" s="170"/>
      <c r="FW4" s="170"/>
      <c r="FX4" s="170"/>
      <c r="FY4" s="170"/>
      <c r="FZ4" s="170"/>
      <c r="GA4" s="170"/>
      <c r="GB4" s="171"/>
      <c r="GC4" s="169" t="s">
        <v>81</v>
      </c>
      <c r="GD4" s="170"/>
      <c r="GE4" s="170"/>
      <c r="GF4" s="170"/>
      <c r="GG4" s="170"/>
      <c r="GH4" s="170"/>
      <c r="GI4" s="170"/>
      <c r="GJ4" s="170"/>
      <c r="GK4" s="170"/>
      <c r="GL4" s="170"/>
      <c r="GM4" s="170"/>
      <c r="GN4" s="170"/>
      <c r="GO4" s="170"/>
      <c r="GP4" s="170"/>
      <c r="GQ4" s="170"/>
      <c r="GR4" s="170"/>
      <c r="GS4" s="170"/>
      <c r="GT4" s="170"/>
      <c r="GU4" s="170"/>
      <c r="GV4" s="170"/>
      <c r="GW4" s="170"/>
      <c r="GX4" s="170"/>
      <c r="GY4" s="170"/>
      <c r="GZ4" s="170"/>
      <c r="HA4" s="170"/>
      <c r="HB4" s="170"/>
      <c r="HC4" s="170"/>
      <c r="HD4" s="170"/>
      <c r="HE4" s="170"/>
      <c r="HF4" s="170"/>
      <c r="HG4" s="171"/>
      <c r="HH4" s="169" t="s">
        <v>82</v>
      </c>
      <c r="HI4" s="170"/>
      <c r="HJ4" s="170"/>
      <c r="HK4" s="170"/>
      <c r="HL4" s="170"/>
      <c r="HM4" s="170"/>
      <c r="HN4" s="170"/>
      <c r="HO4" s="170"/>
      <c r="HP4" s="170"/>
      <c r="HQ4" s="170"/>
      <c r="HR4" s="170"/>
      <c r="HS4" s="170"/>
      <c r="HT4" s="170"/>
      <c r="HU4" s="170"/>
      <c r="HV4" s="170"/>
      <c r="HW4" s="170"/>
      <c r="HX4" s="170"/>
      <c r="HY4" s="170"/>
      <c r="HZ4" s="170"/>
      <c r="IA4" s="170"/>
      <c r="IB4" s="170"/>
      <c r="IC4" s="170"/>
      <c r="ID4" s="170"/>
      <c r="IE4" s="170"/>
      <c r="IF4" s="170"/>
      <c r="IG4" s="170"/>
      <c r="IH4" s="170"/>
      <c r="II4" s="170"/>
      <c r="IJ4" s="170"/>
      <c r="IK4" s="170"/>
      <c r="IL4" s="171"/>
      <c r="IM4" s="169" t="s">
        <v>83</v>
      </c>
      <c r="IN4" s="170"/>
      <c r="IO4" s="170"/>
      <c r="IP4" s="170"/>
      <c r="IQ4" s="170"/>
      <c r="IR4" s="170"/>
      <c r="IS4" s="170"/>
      <c r="IT4" s="170"/>
      <c r="IU4" s="170"/>
      <c r="IV4" s="170"/>
      <c r="IW4" s="170"/>
      <c r="IX4" s="170"/>
      <c r="IY4" s="170"/>
      <c r="IZ4" s="170"/>
      <c r="JA4" s="170"/>
      <c r="JB4" s="170"/>
      <c r="JC4" s="170"/>
      <c r="JD4" s="170"/>
      <c r="JE4" s="170"/>
      <c r="JF4" s="170"/>
      <c r="JG4" s="170"/>
      <c r="JH4" s="170"/>
      <c r="JI4" s="170"/>
      <c r="JJ4" s="170"/>
      <c r="JK4" s="170"/>
      <c r="JL4" s="170"/>
      <c r="JM4" s="170"/>
      <c r="JN4" s="170"/>
      <c r="JO4" s="170"/>
      <c r="JP4" s="171"/>
      <c r="JQ4" s="169" t="s">
        <v>84</v>
      </c>
      <c r="JR4" s="170"/>
      <c r="JS4" s="170"/>
      <c r="JT4" s="170"/>
      <c r="JU4" s="170"/>
      <c r="JV4" s="170"/>
      <c r="JW4" s="170"/>
      <c r="JX4" s="170"/>
      <c r="JY4" s="170"/>
      <c r="JZ4" s="170"/>
      <c r="KA4" s="170"/>
      <c r="KB4" s="170"/>
      <c r="KC4" s="170"/>
      <c r="KD4" s="170"/>
      <c r="KE4" s="170"/>
      <c r="KF4" s="170"/>
      <c r="KG4" s="170"/>
      <c r="KH4" s="170"/>
      <c r="KI4" s="170"/>
      <c r="KJ4" s="170"/>
      <c r="KK4" s="170"/>
      <c r="KL4" s="170"/>
      <c r="KM4" s="170"/>
      <c r="KN4" s="170"/>
      <c r="KO4" s="170"/>
      <c r="KP4" s="170"/>
      <c r="KQ4" s="170"/>
      <c r="KR4" s="170"/>
      <c r="KS4" s="170"/>
      <c r="KT4" s="170"/>
      <c r="KU4" s="171"/>
      <c r="KV4" s="169" t="s">
        <v>85</v>
      </c>
      <c r="KW4" s="170"/>
      <c r="KX4" s="170"/>
      <c r="KY4" s="170"/>
      <c r="KZ4" s="170"/>
      <c r="LA4" s="170"/>
      <c r="LB4" s="170"/>
      <c r="LC4" s="170"/>
      <c r="LD4" s="170"/>
      <c r="LE4" s="170"/>
      <c r="LF4" s="170"/>
      <c r="LG4" s="170"/>
      <c r="LH4" s="170"/>
      <c r="LI4" s="170"/>
      <c r="LJ4" s="170"/>
      <c r="LK4" s="170"/>
      <c r="LL4" s="170"/>
      <c r="LM4" s="170"/>
      <c r="LN4" s="170"/>
      <c r="LO4" s="170"/>
      <c r="LP4" s="170"/>
      <c r="LQ4" s="170"/>
      <c r="LR4" s="170"/>
      <c r="LS4" s="170"/>
      <c r="LT4" s="170"/>
      <c r="LU4" s="170"/>
      <c r="LV4" s="170"/>
      <c r="LW4" s="170"/>
      <c r="LX4" s="170"/>
      <c r="LY4" s="171"/>
      <c r="LZ4" s="169" t="s">
        <v>86</v>
      </c>
      <c r="MA4" s="170"/>
      <c r="MB4" s="170"/>
      <c r="MC4" s="170"/>
      <c r="MD4" s="170"/>
      <c r="ME4" s="170"/>
      <c r="MF4" s="170"/>
      <c r="MG4" s="170"/>
      <c r="MH4" s="170"/>
      <c r="MI4" s="170"/>
      <c r="MJ4" s="170"/>
      <c r="MK4" s="170"/>
      <c r="ML4" s="170"/>
      <c r="MM4" s="170"/>
      <c r="MN4" s="170"/>
      <c r="MO4" s="170"/>
      <c r="MP4" s="170"/>
      <c r="MQ4" s="170"/>
      <c r="MR4" s="170"/>
      <c r="MS4" s="170"/>
      <c r="MT4" s="170"/>
      <c r="MU4" s="170"/>
      <c r="MV4" s="170"/>
      <c r="MW4" s="170"/>
      <c r="MX4" s="170"/>
      <c r="MY4" s="170"/>
      <c r="MZ4" s="170"/>
      <c r="NA4" s="170"/>
      <c r="NB4" s="170"/>
      <c r="NC4" s="170"/>
      <c r="ND4" s="171"/>
    </row>
    <row r="5" spans="1:368" ht="15.75" thickBot="1" x14ac:dyDescent="0.3">
      <c r="A5" s="183"/>
      <c r="B5" s="180"/>
      <c r="C5" s="177"/>
      <c r="D5" s="38">
        <v>1</v>
      </c>
      <c r="E5" s="39">
        <v>2</v>
      </c>
      <c r="F5" s="39">
        <v>3</v>
      </c>
      <c r="G5" s="40">
        <v>4</v>
      </c>
      <c r="H5" s="40">
        <v>5</v>
      </c>
      <c r="I5" s="40">
        <v>6</v>
      </c>
      <c r="J5" s="40">
        <v>7</v>
      </c>
      <c r="K5" s="40">
        <v>8</v>
      </c>
      <c r="L5" s="40">
        <v>9</v>
      </c>
      <c r="M5" s="40">
        <v>10</v>
      </c>
      <c r="N5" s="40">
        <v>11</v>
      </c>
      <c r="O5" s="40">
        <v>12</v>
      </c>
      <c r="P5" s="40">
        <v>13</v>
      </c>
      <c r="Q5" s="40">
        <v>14</v>
      </c>
      <c r="R5" s="40">
        <v>15</v>
      </c>
      <c r="S5" s="40">
        <v>16</v>
      </c>
      <c r="T5" s="40">
        <v>17</v>
      </c>
      <c r="U5" s="40">
        <v>18</v>
      </c>
      <c r="V5" s="40">
        <v>19</v>
      </c>
      <c r="W5" s="40">
        <v>20</v>
      </c>
      <c r="X5" s="40">
        <v>21</v>
      </c>
      <c r="Y5" s="40">
        <v>22</v>
      </c>
      <c r="Z5" s="40">
        <v>23</v>
      </c>
      <c r="AA5" s="40">
        <v>24</v>
      </c>
      <c r="AB5" s="40">
        <v>25</v>
      </c>
      <c r="AC5" s="40">
        <v>26</v>
      </c>
      <c r="AD5" s="40">
        <v>27</v>
      </c>
      <c r="AE5" s="40">
        <v>28</v>
      </c>
      <c r="AF5" s="40">
        <v>29</v>
      </c>
      <c r="AG5" s="40">
        <v>30</v>
      </c>
      <c r="AH5" s="41">
        <v>31</v>
      </c>
      <c r="AI5" s="42">
        <v>1</v>
      </c>
      <c r="AJ5" s="40">
        <v>2</v>
      </c>
      <c r="AK5" s="40">
        <v>3</v>
      </c>
      <c r="AL5" s="40">
        <v>4</v>
      </c>
      <c r="AM5" s="40">
        <v>5</v>
      </c>
      <c r="AN5" s="40">
        <v>6</v>
      </c>
      <c r="AO5" s="40">
        <v>7</v>
      </c>
      <c r="AP5" s="40">
        <v>8</v>
      </c>
      <c r="AQ5" s="40">
        <v>9</v>
      </c>
      <c r="AR5" s="40">
        <v>10</v>
      </c>
      <c r="AS5" s="40">
        <v>11</v>
      </c>
      <c r="AT5" s="40">
        <v>12</v>
      </c>
      <c r="AU5" s="40">
        <v>13</v>
      </c>
      <c r="AV5" s="40">
        <v>14</v>
      </c>
      <c r="AW5" s="40">
        <v>15</v>
      </c>
      <c r="AX5" s="40">
        <v>16</v>
      </c>
      <c r="AY5" s="40">
        <v>17</v>
      </c>
      <c r="AZ5" s="40">
        <v>18</v>
      </c>
      <c r="BA5" s="40">
        <v>19</v>
      </c>
      <c r="BB5" s="40">
        <v>20</v>
      </c>
      <c r="BC5" s="40">
        <v>21</v>
      </c>
      <c r="BD5" s="40">
        <v>22</v>
      </c>
      <c r="BE5" s="40">
        <v>23</v>
      </c>
      <c r="BF5" s="40">
        <v>24</v>
      </c>
      <c r="BG5" s="40">
        <v>25</v>
      </c>
      <c r="BH5" s="40">
        <v>26</v>
      </c>
      <c r="BI5" s="40">
        <v>27</v>
      </c>
      <c r="BJ5" s="41">
        <v>28</v>
      </c>
      <c r="BK5" s="38">
        <v>1</v>
      </c>
      <c r="BL5" s="39">
        <v>2</v>
      </c>
      <c r="BM5" s="39">
        <v>3</v>
      </c>
      <c r="BN5" s="40">
        <v>4</v>
      </c>
      <c r="BO5" s="40">
        <v>5</v>
      </c>
      <c r="BP5" s="40">
        <v>6</v>
      </c>
      <c r="BQ5" s="40">
        <v>7</v>
      </c>
      <c r="BR5" s="40">
        <v>8</v>
      </c>
      <c r="BS5" s="40">
        <v>9</v>
      </c>
      <c r="BT5" s="40">
        <v>10</v>
      </c>
      <c r="BU5" s="40">
        <v>11</v>
      </c>
      <c r="BV5" s="40">
        <v>12</v>
      </c>
      <c r="BW5" s="40">
        <v>13</v>
      </c>
      <c r="BX5" s="40">
        <v>14</v>
      </c>
      <c r="BY5" s="40">
        <v>15</v>
      </c>
      <c r="BZ5" s="40">
        <v>16</v>
      </c>
      <c r="CA5" s="40">
        <v>17</v>
      </c>
      <c r="CB5" s="40">
        <v>18</v>
      </c>
      <c r="CC5" s="40">
        <v>19</v>
      </c>
      <c r="CD5" s="40">
        <v>20</v>
      </c>
      <c r="CE5" s="40">
        <v>21</v>
      </c>
      <c r="CF5" s="40">
        <v>22</v>
      </c>
      <c r="CG5" s="40">
        <v>23</v>
      </c>
      <c r="CH5" s="40">
        <v>24</v>
      </c>
      <c r="CI5" s="40">
        <v>25</v>
      </c>
      <c r="CJ5" s="40">
        <v>26</v>
      </c>
      <c r="CK5" s="40">
        <v>27</v>
      </c>
      <c r="CL5" s="40">
        <v>28</v>
      </c>
      <c r="CM5" s="40">
        <v>29</v>
      </c>
      <c r="CN5" s="40">
        <v>30</v>
      </c>
      <c r="CO5" s="41">
        <v>31</v>
      </c>
      <c r="CP5" s="42">
        <v>1</v>
      </c>
      <c r="CQ5" s="40">
        <v>2</v>
      </c>
      <c r="CR5" s="40">
        <v>3</v>
      </c>
      <c r="CS5" s="40">
        <v>4</v>
      </c>
      <c r="CT5" s="40">
        <v>5</v>
      </c>
      <c r="CU5" s="40">
        <v>6</v>
      </c>
      <c r="CV5" s="40">
        <v>7</v>
      </c>
      <c r="CW5" s="40">
        <v>8</v>
      </c>
      <c r="CX5" s="40">
        <v>9</v>
      </c>
      <c r="CY5" s="40">
        <v>10</v>
      </c>
      <c r="CZ5" s="40">
        <v>11</v>
      </c>
      <c r="DA5" s="40">
        <v>12</v>
      </c>
      <c r="DB5" s="40">
        <v>13</v>
      </c>
      <c r="DC5" s="40">
        <v>14</v>
      </c>
      <c r="DD5" s="40">
        <v>15</v>
      </c>
      <c r="DE5" s="40">
        <v>16</v>
      </c>
      <c r="DF5" s="40">
        <v>17</v>
      </c>
      <c r="DG5" s="40">
        <v>18</v>
      </c>
      <c r="DH5" s="40">
        <v>19</v>
      </c>
      <c r="DI5" s="40">
        <v>20</v>
      </c>
      <c r="DJ5" s="40">
        <v>21</v>
      </c>
      <c r="DK5" s="40">
        <v>22</v>
      </c>
      <c r="DL5" s="40">
        <v>23</v>
      </c>
      <c r="DM5" s="40">
        <v>24</v>
      </c>
      <c r="DN5" s="40">
        <v>25</v>
      </c>
      <c r="DO5" s="40">
        <v>26</v>
      </c>
      <c r="DP5" s="40">
        <v>27</v>
      </c>
      <c r="DQ5" s="40">
        <v>28</v>
      </c>
      <c r="DR5" s="40">
        <v>29</v>
      </c>
      <c r="DS5" s="41">
        <v>30</v>
      </c>
      <c r="DT5" s="38">
        <v>1</v>
      </c>
      <c r="DU5" s="39">
        <v>2</v>
      </c>
      <c r="DV5" s="39">
        <v>3</v>
      </c>
      <c r="DW5" s="40">
        <v>4</v>
      </c>
      <c r="DX5" s="40">
        <v>5</v>
      </c>
      <c r="DY5" s="40">
        <v>6</v>
      </c>
      <c r="DZ5" s="40">
        <v>7</v>
      </c>
      <c r="EA5" s="40">
        <v>8</v>
      </c>
      <c r="EB5" s="40">
        <v>9</v>
      </c>
      <c r="EC5" s="40">
        <v>10</v>
      </c>
      <c r="ED5" s="40">
        <v>11</v>
      </c>
      <c r="EE5" s="40">
        <v>12</v>
      </c>
      <c r="EF5" s="40">
        <v>13</v>
      </c>
      <c r="EG5" s="40">
        <v>14</v>
      </c>
      <c r="EH5" s="40">
        <v>15</v>
      </c>
      <c r="EI5" s="40">
        <v>16</v>
      </c>
      <c r="EJ5" s="40">
        <v>17</v>
      </c>
      <c r="EK5" s="40">
        <v>18</v>
      </c>
      <c r="EL5" s="40">
        <v>19</v>
      </c>
      <c r="EM5" s="40">
        <v>20</v>
      </c>
      <c r="EN5" s="40">
        <v>21</v>
      </c>
      <c r="EO5" s="40">
        <v>22</v>
      </c>
      <c r="EP5" s="40">
        <v>23</v>
      </c>
      <c r="EQ5" s="40">
        <v>24</v>
      </c>
      <c r="ER5" s="40">
        <v>25</v>
      </c>
      <c r="ES5" s="40">
        <v>26</v>
      </c>
      <c r="ET5" s="40">
        <v>27</v>
      </c>
      <c r="EU5" s="40">
        <v>28</v>
      </c>
      <c r="EV5" s="40">
        <v>29</v>
      </c>
      <c r="EW5" s="40">
        <v>30</v>
      </c>
      <c r="EX5" s="41">
        <v>31</v>
      </c>
      <c r="EY5" s="42">
        <v>1</v>
      </c>
      <c r="EZ5" s="40">
        <v>2</v>
      </c>
      <c r="FA5" s="40">
        <v>3</v>
      </c>
      <c r="FB5" s="40">
        <v>4</v>
      </c>
      <c r="FC5" s="40">
        <v>5</v>
      </c>
      <c r="FD5" s="40">
        <v>6</v>
      </c>
      <c r="FE5" s="40">
        <v>7</v>
      </c>
      <c r="FF5" s="40">
        <v>8</v>
      </c>
      <c r="FG5" s="40">
        <v>9</v>
      </c>
      <c r="FH5" s="40">
        <v>10</v>
      </c>
      <c r="FI5" s="40">
        <v>11</v>
      </c>
      <c r="FJ5" s="40">
        <v>12</v>
      </c>
      <c r="FK5" s="40">
        <v>13</v>
      </c>
      <c r="FL5" s="40">
        <v>14</v>
      </c>
      <c r="FM5" s="40">
        <v>15</v>
      </c>
      <c r="FN5" s="40">
        <v>16</v>
      </c>
      <c r="FO5" s="40">
        <v>17</v>
      </c>
      <c r="FP5" s="40">
        <v>18</v>
      </c>
      <c r="FQ5" s="40">
        <v>19</v>
      </c>
      <c r="FR5" s="40">
        <v>20</v>
      </c>
      <c r="FS5" s="40">
        <v>21</v>
      </c>
      <c r="FT5" s="40">
        <v>22</v>
      </c>
      <c r="FU5" s="40">
        <v>23</v>
      </c>
      <c r="FV5" s="40">
        <v>24</v>
      </c>
      <c r="FW5" s="40">
        <v>25</v>
      </c>
      <c r="FX5" s="40">
        <v>26</v>
      </c>
      <c r="FY5" s="40">
        <v>27</v>
      </c>
      <c r="FZ5" s="40">
        <v>28</v>
      </c>
      <c r="GA5" s="40">
        <v>29</v>
      </c>
      <c r="GB5" s="41">
        <v>30</v>
      </c>
      <c r="GC5" s="38">
        <v>1</v>
      </c>
      <c r="GD5" s="39">
        <v>2</v>
      </c>
      <c r="GE5" s="39">
        <v>3</v>
      </c>
      <c r="GF5" s="40">
        <v>4</v>
      </c>
      <c r="GG5" s="40">
        <v>5</v>
      </c>
      <c r="GH5" s="40">
        <v>6</v>
      </c>
      <c r="GI5" s="40">
        <v>7</v>
      </c>
      <c r="GJ5" s="40">
        <v>8</v>
      </c>
      <c r="GK5" s="40">
        <v>9</v>
      </c>
      <c r="GL5" s="40">
        <v>10</v>
      </c>
      <c r="GM5" s="40">
        <v>11</v>
      </c>
      <c r="GN5" s="40">
        <v>12</v>
      </c>
      <c r="GO5" s="40">
        <v>13</v>
      </c>
      <c r="GP5" s="40">
        <v>14</v>
      </c>
      <c r="GQ5" s="40">
        <v>15</v>
      </c>
      <c r="GR5" s="40">
        <v>16</v>
      </c>
      <c r="GS5" s="40">
        <v>17</v>
      </c>
      <c r="GT5" s="40">
        <v>18</v>
      </c>
      <c r="GU5" s="40">
        <v>19</v>
      </c>
      <c r="GV5" s="40">
        <v>20</v>
      </c>
      <c r="GW5" s="40">
        <v>21</v>
      </c>
      <c r="GX5" s="40">
        <v>22</v>
      </c>
      <c r="GY5" s="40">
        <v>23</v>
      </c>
      <c r="GZ5" s="40">
        <v>24</v>
      </c>
      <c r="HA5" s="40">
        <v>25</v>
      </c>
      <c r="HB5" s="40">
        <v>26</v>
      </c>
      <c r="HC5" s="40">
        <v>27</v>
      </c>
      <c r="HD5" s="40">
        <v>28</v>
      </c>
      <c r="HE5" s="40">
        <v>29</v>
      </c>
      <c r="HF5" s="40">
        <v>30</v>
      </c>
      <c r="HG5" s="41">
        <v>31</v>
      </c>
      <c r="HH5" s="38">
        <v>1</v>
      </c>
      <c r="HI5" s="39">
        <v>2</v>
      </c>
      <c r="HJ5" s="39">
        <v>3</v>
      </c>
      <c r="HK5" s="40">
        <v>4</v>
      </c>
      <c r="HL5" s="40">
        <v>5</v>
      </c>
      <c r="HM5" s="40">
        <v>6</v>
      </c>
      <c r="HN5" s="40">
        <v>7</v>
      </c>
      <c r="HO5" s="40">
        <v>8</v>
      </c>
      <c r="HP5" s="40">
        <v>9</v>
      </c>
      <c r="HQ5" s="40">
        <v>10</v>
      </c>
      <c r="HR5" s="40">
        <v>11</v>
      </c>
      <c r="HS5" s="40">
        <v>12</v>
      </c>
      <c r="HT5" s="40">
        <v>13</v>
      </c>
      <c r="HU5" s="40">
        <v>14</v>
      </c>
      <c r="HV5" s="40">
        <v>15</v>
      </c>
      <c r="HW5" s="40">
        <v>16</v>
      </c>
      <c r="HX5" s="40">
        <v>17</v>
      </c>
      <c r="HY5" s="40">
        <v>18</v>
      </c>
      <c r="HZ5" s="40">
        <v>19</v>
      </c>
      <c r="IA5" s="40">
        <v>20</v>
      </c>
      <c r="IB5" s="40">
        <v>21</v>
      </c>
      <c r="IC5" s="40">
        <v>22</v>
      </c>
      <c r="ID5" s="40">
        <v>23</v>
      </c>
      <c r="IE5" s="40">
        <v>24</v>
      </c>
      <c r="IF5" s="40">
        <v>25</v>
      </c>
      <c r="IG5" s="40">
        <v>26</v>
      </c>
      <c r="IH5" s="40">
        <v>27</v>
      </c>
      <c r="II5" s="40">
        <v>28</v>
      </c>
      <c r="IJ5" s="40">
        <v>29</v>
      </c>
      <c r="IK5" s="40">
        <v>30</v>
      </c>
      <c r="IL5" s="41">
        <v>31</v>
      </c>
      <c r="IM5" s="42">
        <v>1</v>
      </c>
      <c r="IN5" s="40">
        <v>2</v>
      </c>
      <c r="IO5" s="40">
        <v>3</v>
      </c>
      <c r="IP5" s="40">
        <v>4</v>
      </c>
      <c r="IQ5" s="40">
        <v>5</v>
      </c>
      <c r="IR5" s="40">
        <v>6</v>
      </c>
      <c r="IS5" s="40">
        <v>7</v>
      </c>
      <c r="IT5" s="40">
        <v>8</v>
      </c>
      <c r="IU5" s="40">
        <v>9</v>
      </c>
      <c r="IV5" s="40">
        <v>10</v>
      </c>
      <c r="IW5" s="40">
        <v>11</v>
      </c>
      <c r="IX5" s="40">
        <v>12</v>
      </c>
      <c r="IY5" s="40">
        <v>13</v>
      </c>
      <c r="IZ5" s="40">
        <v>14</v>
      </c>
      <c r="JA5" s="40">
        <v>15</v>
      </c>
      <c r="JB5" s="40">
        <v>16</v>
      </c>
      <c r="JC5" s="40">
        <v>17</v>
      </c>
      <c r="JD5" s="40">
        <v>18</v>
      </c>
      <c r="JE5" s="40">
        <v>19</v>
      </c>
      <c r="JF5" s="40">
        <v>20</v>
      </c>
      <c r="JG5" s="40">
        <v>21</v>
      </c>
      <c r="JH5" s="40">
        <v>22</v>
      </c>
      <c r="JI5" s="40">
        <v>23</v>
      </c>
      <c r="JJ5" s="40">
        <v>24</v>
      </c>
      <c r="JK5" s="40">
        <v>25</v>
      </c>
      <c r="JL5" s="40">
        <v>26</v>
      </c>
      <c r="JM5" s="40">
        <v>27</v>
      </c>
      <c r="JN5" s="40">
        <v>28</v>
      </c>
      <c r="JO5" s="40">
        <v>29</v>
      </c>
      <c r="JP5" s="41">
        <v>30</v>
      </c>
      <c r="JQ5" s="38">
        <v>1</v>
      </c>
      <c r="JR5" s="39">
        <v>2</v>
      </c>
      <c r="JS5" s="39">
        <v>3</v>
      </c>
      <c r="JT5" s="40">
        <v>4</v>
      </c>
      <c r="JU5" s="40">
        <v>5</v>
      </c>
      <c r="JV5" s="40">
        <v>6</v>
      </c>
      <c r="JW5" s="40">
        <v>7</v>
      </c>
      <c r="JX5" s="40">
        <v>8</v>
      </c>
      <c r="JY5" s="40">
        <v>9</v>
      </c>
      <c r="JZ5" s="40">
        <v>10</v>
      </c>
      <c r="KA5" s="40">
        <v>11</v>
      </c>
      <c r="KB5" s="40">
        <v>12</v>
      </c>
      <c r="KC5" s="40">
        <v>13</v>
      </c>
      <c r="KD5" s="40">
        <v>14</v>
      </c>
      <c r="KE5" s="40">
        <v>15</v>
      </c>
      <c r="KF5" s="40">
        <v>16</v>
      </c>
      <c r="KG5" s="40">
        <v>17</v>
      </c>
      <c r="KH5" s="40">
        <v>18</v>
      </c>
      <c r="KI5" s="40">
        <v>19</v>
      </c>
      <c r="KJ5" s="40">
        <v>20</v>
      </c>
      <c r="KK5" s="40">
        <v>21</v>
      </c>
      <c r="KL5" s="40">
        <v>22</v>
      </c>
      <c r="KM5" s="40">
        <v>23</v>
      </c>
      <c r="KN5" s="40">
        <v>24</v>
      </c>
      <c r="KO5" s="40">
        <v>25</v>
      </c>
      <c r="KP5" s="40">
        <v>26</v>
      </c>
      <c r="KQ5" s="40">
        <v>27</v>
      </c>
      <c r="KR5" s="40">
        <v>28</v>
      </c>
      <c r="KS5" s="40">
        <v>29</v>
      </c>
      <c r="KT5" s="40">
        <v>30</v>
      </c>
      <c r="KU5" s="41">
        <v>31</v>
      </c>
      <c r="KV5" s="42">
        <v>1</v>
      </c>
      <c r="KW5" s="40">
        <v>2</v>
      </c>
      <c r="KX5" s="40">
        <v>3</v>
      </c>
      <c r="KY5" s="40">
        <v>4</v>
      </c>
      <c r="KZ5" s="40">
        <v>5</v>
      </c>
      <c r="LA5" s="40">
        <v>6</v>
      </c>
      <c r="LB5" s="40">
        <v>7</v>
      </c>
      <c r="LC5" s="40">
        <v>8</v>
      </c>
      <c r="LD5" s="40">
        <v>9</v>
      </c>
      <c r="LE5" s="40">
        <v>10</v>
      </c>
      <c r="LF5" s="40">
        <v>11</v>
      </c>
      <c r="LG5" s="40">
        <v>12</v>
      </c>
      <c r="LH5" s="40">
        <v>13</v>
      </c>
      <c r="LI5" s="40">
        <v>14</v>
      </c>
      <c r="LJ5" s="40">
        <v>15</v>
      </c>
      <c r="LK5" s="40">
        <v>16</v>
      </c>
      <c r="LL5" s="40">
        <v>17</v>
      </c>
      <c r="LM5" s="40">
        <v>18</v>
      </c>
      <c r="LN5" s="40">
        <v>19</v>
      </c>
      <c r="LO5" s="40">
        <v>20</v>
      </c>
      <c r="LP5" s="40">
        <v>21</v>
      </c>
      <c r="LQ5" s="40">
        <v>22</v>
      </c>
      <c r="LR5" s="40">
        <v>23</v>
      </c>
      <c r="LS5" s="40">
        <v>24</v>
      </c>
      <c r="LT5" s="40">
        <v>25</v>
      </c>
      <c r="LU5" s="40">
        <v>26</v>
      </c>
      <c r="LV5" s="40">
        <v>27</v>
      </c>
      <c r="LW5" s="40">
        <v>28</v>
      </c>
      <c r="LX5" s="40">
        <v>29</v>
      </c>
      <c r="LY5" s="41">
        <v>30</v>
      </c>
      <c r="LZ5" s="38">
        <v>1</v>
      </c>
      <c r="MA5" s="39">
        <v>2</v>
      </c>
      <c r="MB5" s="39">
        <v>3</v>
      </c>
      <c r="MC5" s="40">
        <v>4</v>
      </c>
      <c r="MD5" s="40">
        <v>5</v>
      </c>
      <c r="ME5" s="40">
        <v>6</v>
      </c>
      <c r="MF5" s="40">
        <v>7</v>
      </c>
      <c r="MG5" s="40">
        <v>8</v>
      </c>
      <c r="MH5" s="40">
        <v>9</v>
      </c>
      <c r="MI5" s="40">
        <v>10</v>
      </c>
      <c r="MJ5" s="40">
        <v>11</v>
      </c>
      <c r="MK5" s="40">
        <v>12</v>
      </c>
      <c r="ML5" s="40">
        <v>13</v>
      </c>
      <c r="MM5" s="40">
        <v>14</v>
      </c>
      <c r="MN5" s="40">
        <v>15</v>
      </c>
      <c r="MO5" s="40">
        <v>16</v>
      </c>
      <c r="MP5" s="40">
        <v>17</v>
      </c>
      <c r="MQ5" s="40">
        <v>18</v>
      </c>
      <c r="MR5" s="40">
        <v>19</v>
      </c>
      <c r="MS5" s="40">
        <v>20</v>
      </c>
      <c r="MT5" s="40">
        <v>21</v>
      </c>
      <c r="MU5" s="40">
        <v>22</v>
      </c>
      <c r="MV5" s="40">
        <v>23</v>
      </c>
      <c r="MW5" s="40">
        <v>24</v>
      </c>
      <c r="MX5" s="40">
        <v>25</v>
      </c>
      <c r="MY5" s="40">
        <v>26</v>
      </c>
      <c r="MZ5" s="40">
        <v>27</v>
      </c>
      <c r="NA5" s="40">
        <v>28</v>
      </c>
      <c r="NB5" s="40">
        <v>29</v>
      </c>
      <c r="NC5" s="40">
        <v>30</v>
      </c>
      <c r="ND5" s="41">
        <v>31</v>
      </c>
    </row>
    <row r="6" spans="1:368" x14ac:dyDescent="0.25">
      <c r="A6" s="54"/>
      <c r="B6" s="55"/>
      <c r="C6" s="56"/>
      <c r="D6" s="43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5"/>
      <c r="AI6" s="43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5"/>
      <c r="BK6" s="43"/>
      <c r="BL6" s="44"/>
      <c r="BM6" s="44"/>
      <c r="BN6" s="44"/>
      <c r="BO6" s="44"/>
      <c r="BP6" s="44"/>
      <c r="BQ6" s="44"/>
      <c r="BR6" s="44"/>
      <c r="BS6" s="44"/>
      <c r="BT6" s="44"/>
      <c r="BU6" s="44"/>
      <c r="BV6" s="44"/>
      <c r="BW6" s="44"/>
      <c r="BX6" s="44"/>
      <c r="BY6" s="44"/>
      <c r="BZ6" s="44"/>
      <c r="CA6" s="44"/>
      <c r="CB6" s="44"/>
      <c r="CC6" s="44"/>
      <c r="CD6" s="44"/>
      <c r="CE6" s="44"/>
      <c r="CF6" s="44"/>
      <c r="CG6" s="44"/>
      <c r="CH6" s="44"/>
      <c r="CI6" s="44"/>
      <c r="CJ6" s="44"/>
      <c r="CK6" s="44"/>
      <c r="CL6" s="44"/>
      <c r="CM6" s="44"/>
      <c r="CN6" s="44"/>
      <c r="CO6" s="45"/>
      <c r="CP6" s="43"/>
      <c r="CQ6" s="44"/>
      <c r="CR6" s="44"/>
      <c r="CS6" s="44"/>
      <c r="CT6" s="44"/>
      <c r="CU6" s="44"/>
      <c r="CV6" s="44"/>
      <c r="CW6" s="44"/>
      <c r="CX6" s="44"/>
      <c r="CY6" s="44"/>
      <c r="CZ6" s="44"/>
      <c r="DA6" s="44"/>
      <c r="DB6" s="44"/>
      <c r="DC6" s="44"/>
      <c r="DD6" s="44"/>
      <c r="DE6" s="44"/>
      <c r="DF6" s="44"/>
      <c r="DG6" s="44"/>
      <c r="DH6" s="44"/>
      <c r="DI6" s="44"/>
      <c r="DJ6" s="44"/>
      <c r="DK6" s="44"/>
      <c r="DL6" s="44"/>
      <c r="DM6" s="44"/>
      <c r="DN6" s="44"/>
      <c r="DO6" s="44"/>
      <c r="DP6" s="44"/>
      <c r="DQ6" s="44"/>
      <c r="DR6" s="44"/>
      <c r="DS6" s="45"/>
      <c r="DT6" s="43"/>
      <c r="DU6" s="44"/>
      <c r="DV6" s="44"/>
      <c r="DW6" s="44"/>
      <c r="DX6" s="44"/>
      <c r="DY6" s="44"/>
      <c r="DZ6" s="44"/>
      <c r="EA6" s="44"/>
      <c r="EB6" s="44"/>
      <c r="EC6" s="44"/>
      <c r="ED6" s="44"/>
      <c r="EE6" s="44"/>
      <c r="EF6" s="44"/>
      <c r="EG6" s="44"/>
      <c r="EH6" s="44"/>
      <c r="EI6" s="44"/>
      <c r="EJ6" s="44"/>
      <c r="EK6" s="44"/>
      <c r="EL6" s="44"/>
      <c r="EM6" s="44"/>
      <c r="EN6" s="44"/>
      <c r="EO6" s="44"/>
      <c r="EP6" s="44"/>
      <c r="EQ6" s="44"/>
      <c r="ER6" s="44"/>
      <c r="ES6" s="44"/>
      <c r="ET6" s="44"/>
      <c r="EU6" s="44"/>
      <c r="EV6" s="44"/>
      <c r="EW6" s="44"/>
      <c r="EX6" s="45"/>
      <c r="EY6" s="43"/>
      <c r="EZ6" s="44"/>
      <c r="FA6" s="44"/>
      <c r="FB6" s="44"/>
      <c r="FC6" s="44"/>
      <c r="FD6" s="44"/>
      <c r="FE6" s="44"/>
      <c r="FF6" s="44"/>
      <c r="FG6" s="44"/>
      <c r="FH6" s="44"/>
      <c r="FI6" s="44"/>
      <c r="FJ6" s="44"/>
      <c r="FK6" s="44"/>
      <c r="FL6" s="44"/>
      <c r="FM6" s="44"/>
      <c r="FN6" s="44"/>
      <c r="FO6" s="44"/>
      <c r="FP6" s="44"/>
      <c r="FQ6" s="44"/>
      <c r="FR6" s="44"/>
      <c r="FS6" s="44"/>
      <c r="FT6" s="44"/>
      <c r="FU6" s="44"/>
      <c r="FV6" s="44"/>
      <c r="FW6" s="44"/>
      <c r="FX6" s="44"/>
      <c r="FY6" s="44"/>
      <c r="FZ6" s="44"/>
      <c r="GA6" s="44"/>
      <c r="GB6" s="45"/>
      <c r="GC6" s="43"/>
      <c r="GD6" s="44"/>
      <c r="GE6" s="44"/>
      <c r="GF6" s="44"/>
      <c r="GG6" s="44"/>
      <c r="GH6" s="44"/>
      <c r="GI6" s="44"/>
      <c r="GJ6" s="44"/>
      <c r="GK6" s="44"/>
      <c r="GL6" s="44"/>
      <c r="GM6" s="44"/>
      <c r="GN6" s="44"/>
      <c r="GO6" s="44"/>
      <c r="GP6" s="44"/>
      <c r="GQ6" s="44"/>
      <c r="GR6" s="44"/>
      <c r="GS6" s="44"/>
      <c r="GT6" s="44"/>
      <c r="GU6" s="44"/>
      <c r="GV6" s="44"/>
      <c r="GW6" s="44"/>
      <c r="GX6" s="44"/>
      <c r="GY6" s="44"/>
      <c r="GZ6" s="44"/>
      <c r="HA6" s="44"/>
      <c r="HB6" s="44"/>
      <c r="HC6" s="44"/>
      <c r="HD6" s="44"/>
      <c r="HE6" s="44"/>
      <c r="HF6" s="44"/>
      <c r="HG6" s="45"/>
      <c r="HH6" s="43"/>
      <c r="HI6" s="44"/>
      <c r="HJ6" s="44"/>
      <c r="HK6" s="44"/>
      <c r="HL6" s="44"/>
      <c r="HM6" s="44"/>
      <c r="HN6" s="44"/>
      <c r="HO6" s="44"/>
      <c r="HP6" s="44"/>
      <c r="HQ6" s="44"/>
      <c r="HR6" s="44"/>
      <c r="HS6" s="44"/>
      <c r="HT6" s="44"/>
      <c r="HU6" s="44"/>
      <c r="HV6" s="44"/>
      <c r="HW6" s="44"/>
      <c r="HX6" s="44"/>
      <c r="HY6" s="44"/>
      <c r="HZ6" s="44"/>
      <c r="IA6" s="44"/>
      <c r="IB6" s="44"/>
      <c r="IC6" s="44"/>
      <c r="ID6" s="44"/>
      <c r="IE6" s="44"/>
      <c r="IF6" s="44"/>
      <c r="IG6" s="44"/>
      <c r="IH6" s="44"/>
      <c r="II6" s="44"/>
      <c r="IJ6" s="44"/>
      <c r="IK6" s="44"/>
      <c r="IL6" s="45"/>
      <c r="IM6" s="43"/>
      <c r="IN6" s="44"/>
      <c r="IO6" s="44"/>
      <c r="IP6" s="44"/>
      <c r="IQ6" s="44"/>
      <c r="IR6" s="44"/>
      <c r="IS6" s="44"/>
      <c r="IT6" s="44"/>
      <c r="IU6" s="44"/>
      <c r="IV6" s="44"/>
      <c r="IW6" s="44"/>
      <c r="IX6" s="44"/>
      <c r="IY6" s="44"/>
      <c r="IZ6" s="44"/>
      <c r="JA6" s="44"/>
      <c r="JB6" s="44"/>
      <c r="JC6" s="44"/>
      <c r="JD6" s="44"/>
      <c r="JE6" s="44"/>
      <c r="JF6" s="44"/>
      <c r="JG6" s="44"/>
      <c r="JH6" s="44"/>
      <c r="JI6" s="44"/>
      <c r="JJ6" s="44"/>
      <c r="JK6" s="44"/>
      <c r="JL6" s="44"/>
      <c r="JM6" s="44"/>
      <c r="JN6" s="44"/>
      <c r="JO6" s="44"/>
      <c r="JP6" s="45"/>
      <c r="JQ6" s="43"/>
      <c r="JR6" s="44"/>
      <c r="JS6" s="44"/>
      <c r="JT6" s="44"/>
      <c r="JU6" s="44"/>
      <c r="JV6" s="44"/>
      <c r="JW6" s="44"/>
      <c r="JX6" s="44"/>
      <c r="JY6" s="44"/>
      <c r="JZ6" s="44"/>
      <c r="KA6" s="44"/>
      <c r="KB6" s="44"/>
      <c r="KC6" s="44"/>
      <c r="KD6" s="44"/>
      <c r="KE6" s="44"/>
      <c r="KF6" s="44"/>
      <c r="KG6" s="44"/>
      <c r="KH6" s="44"/>
      <c r="KI6" s="44"/>
      <c r="KJ6" s="44"/>
      <c r="KK6" s="44"/>
      <c r="KL6" s="44"/>
      <c r="KM6" s="44"/>
      <c r="KN6" s="44"/>
      <c r="KO6" s="44"/>
      <c r="KP6" s="44"/>
      <c r="KQ6" s="44"/>
      <c r="KR6" s="44"/>
      <c r="KS6" s="44"/>
      <c r="KT6" s="44"/>
      <c r="KU6" s="45"/>
      <c r="KV6" s="43"/>
      <c r="KW6" s="44"/>
      <c r="KX6" s="44"/>
      <c r="KY6" s="44"/>
      <c r="KZ6" s="44"/>
      <c r="LA6" s="44"/>
      <c r="LB6" s="44"/>
      <c r="LC6" s="44"/>
      <c r="LD6" s="44"/>
      <c r="LE6" s="44"/>
      <c r="LF6" s="44"/>
      <c r="LG6" s="44"/>
      <c r="LH6" s="44"/>
      <c r="LI6" s="44"/>
      <c r="LJ6" s="44"/>
      <c r="LK6" s="44"/>
      <c r="LL6" s="44"/>
      <c r="LM6" s="44"/>
      <c r="LN6" s="44"/>
      <c r="LO6" s="44"/>
      <c r="LP6" s="44"/>
      <c r="LQ6" s="44"/>
      <c r="LR6" s="44"/>
      <c r="LS6" s="44"/>
      <c r="LT6" s="44"/>
      <c r="LU6" s="44"/>
      <c r="LV6" s="44"/>
      <c r="LW6" s="44"/>
      <c r="LX6" s="44"/>
      <c r="LY6" s="45"/>
      <c r="LZ6" s="43"/>
      <c r="MA6" s="44"/>
      <c r="MB6" s="44"/>
      <c r="MC6" s="44"/>
      <c r="MD6" s="44"/>
      <c r="ME6" s="44"/>
      <c r="MF6" s="44"/>
      <c r="MG6" s="44"/>
      <c r="MH6" s="44"/>
      <c r="MI6" s="44"/>
      <c r="MJ6" s="44"/>
      <c r="MK6" s="44"/>
      <c r="ML6" s="44"/>
      <c r="MM6" s="44"/>
      <c r="MN6" s="44"/>
      <c r="MO6" s="44"/>
      <c r="MP6" s="44"/>
      <c r="MQ6" s="44"/>
      <c r="MR6" s="44"/>
      <c r="MS6" s="44"/>
      <c r="MT6" s="44"/>
      <c r="MU6" s="44"/>
      <c r="MV6" s="44"/>
      <c r="MW6" s="44"/>
      <c r="MX6" s="44"/>
      <c r="MY6" s="44"/>
      <c r="MZ6" s="44"/>
      <c r="NA6" s="44"/>
      <c r="NB6" s="44"/>
      <c r="NC6" s="44"/>
      <c r="ND6" s="45"/>
    </row>
    <row r="7" spans="1:368" x14ac:dyDescent="0.25">
      <c r="A7" s="57"/>
      <c r="B7" s="58"/>
      <c r="C7" s="59"/>
      <c r="D7" s="46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8"/>
      <c r="AI7" s="46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8"/>
      <c r="BK7" s="46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  <c r="CO7" s="48"/>
      <c r="CP7" s="46"/>
      <c r="CQ7" s="47"/>
      <c r="CR7" s="47"/>
      <c r="CS7" s="47"/>
      <c r="CT7" s="47"/>
      <c r="CU7" s="47"/>
      <c r="CV7" s="47"/>
      <c r="CW7" s="47"/>
      <c r="CX7" s="47"/>
      <c r="CY7" s="47"/>
      <c r="CZ7" s="47"/>
      <c r="DA7" s="47"/>
      <c r="DB7" s="47"/>
      <c r="DC7" s="47"/>
      <c r="DD7" s="47"/>
      <c r="DE7" s="47"/>
      <c r="DF7" s="47"/>
      <c r="DG7" s="47"/>
      <c r="DH7" s="47"/>
      <c r="DI7" s="47"/>
      <c r="DJ7" s="47"/>
      <c r="DK7" s="47"/>
      <c r="DL7" s="47"/>
      <c r="DM7" s="47"/>
      <c r="DN7" s="47"/>
      <c r="DO7" s="47"/>
      <c r="DP7" s="47"/>
      <c r="DQ7" s="47"/>
      <c r="DR7" s="47"/>
      <c r="DS7" s="48"/>
      <c r="DT7" s="46"/>
      <c r="DU7" s="47"/>
      <c r="DV7" s="47"/>
      <c r="DW7" s="47"/>
      <c r="DX7" s="47"/>
      <c r="DY7" s="47"/>
      <c r="DZ7" s="47"/>
      <c r="EA7" s="47"/>
      <c r="EB7" s="47"/>
      <c r="EC7" s="47"/>
      <c r="ED7" s="47"/>
      <c r="EE7" s="47"/>
      <c r="EF7" s="47"/>
      <c r="EG7" s="47"/>
      <c r="EH7" s="47"/>
      <c r="EI7" s="47"/>
      <c r="EJ7" s="47"/>
      <c r="EK7" s="47"/>
      <c r="EL7" s="47"/>
      <c r="EM7" s="47"/>
      <c r="EN7" s="47"/>
      <c r="EO7" s="47"/>
      <c r="EP7" s="47"/>
      <c r="EQ7" s="47"/>
      <c r="ER7" s="47"/>
      <c r="ES7" s="47"/>
      <c r="ET7" s="47"/>
      <c r="EU7" s="47"/>
      <c r="EV7" s="47"/>
      <c r="EW7" s="47"/>
      <c r="EX7" s="48"/>
      <c r="EY7" s="46"/>
      <c r="EZ7" s="47"/>
      <c r="FA7" s="47"/>
      <c r="FB7" s="47"/>
      <c r="FC7" s="47"/>
      <c r="FD7" s="47"/>
      <c r="FE7" s="47"/>
      <c r="FF7" s="47"/>
      <c r="FG7" s="47"/>
      <c r="FH7" s="47"/>
      <c r="FI7" s="47"/>
      <c r="FJ7" s="47"/>
      <c r="FK7" s="47"/>
      <c r="FL7" s="47"/>
      <c r="FM7" s="47"/>
      <c r="FN7" s="47"/>
      <c r="FO7" s="47"/>
      <c r="FP7" s="47"/>
      <c r="FQ7" s="47"/>
      <c r="FR7" s="47"/>
      <c r="FS7" s="47"/>
      <c r="FT7" s="47"/>
      <c r="FU7" s="47"/>
      <c r="FV7" s="47"/>
      <c r="FW7" s="47"/>
      <c r="FX7" s="47"/>
      <c r="FY7" s="47"/>
      <c r="FZ7" s="47"/>
      <c r="GA7" s="47"/>
      <c r="GB7" s="48"/>
      <c r="GC7" s="46"/>
      <c r="GD7" s="47"/>
      <c r="GE7" s="47"/>
      <c r="GF7" s="47"/>
      <c r="GG7" s="47"/>
      <c r="GH7" s="47"/>
      <c r="GI7" s="47"/>
      <c r="GJ7" s="47"/>
      <c r="GK7" s="47"/>
      <c r="GL7" s="47"/>
      <c r="GM7" s="47"/>
      <c r="GN7" s="47"/>
      <c r="GO7" s="47"/>
      <c r="GP7" s="47"/>
      <c r="GQ7" s="47"/>
      <c r="GR7" s="47"/>
      <c r="GS7" s="47"/>
      <c r="GT7" s="47"/>
      <c r="GU7" s="47"/>
      <c r="GV7" s="47"/>
      <c r="GW7" s="47"/>
      <c r="GX7" s="47"/>
      <c r="GY7" s="47"/>
      <c r="GZ7" s="47"/>
      <c r="HA7" s="47"/>
      <c r="HB7" s="47"/>
      <c r="HC7" s="47"/>
      <c r="HD7" s="47"/>
      <c r="HE7" s="47"/>
      <c r="HF7" s="47"/>
      <c r="HG7" s="48"/>
      <c r="HH7" s="46"/>
      <c r="HI7" s="47"/>
      <c r="HJ7" s="47"/>
      <c r="HK7" s="47"/>
      <c r="HL7" s="47"/>
      <c r="HM7" s="47"/>
      <c r="HN7" s="47"/>
      <c r="HO7" s="47"/>
      <c r="HP7" s="47"/>
      <c r="HQ7" s="47"/>
      <c r="HR7" s="47"/>
      <c r="HS7" s="47"/>
      <c r="HT7" s="47"/>
      <c r="HU7" s="47"/>
      <c r="HV7" s="47"/>
      <c r="HW7" s="47"/>
      <c r="HX7" s="47"/>
      <c r="HY7" s="47"/>
      <c r="HZ7" s="47"/>
      <c r="IA7" s="47"/>
      <c r="IB7" s="47"/>
      <c r="IC7" s="47"/>
      <c r="ID7" s="47"/>
      <c r="IE7" s="47"/>
      <c r="IF7" s="47"/>
      <c r="IG7" s="47"/>
      <c r="IH7" s="47"/>
      <c r="II7" s="47"/>
      <c r="IJ7" s="47"/>
      <c r="IK7" s="47"/>
      <c r="IL7" s="48"/>
      <c r="IM7" s="46"/>
      <c r="IN7" s="47"/>
      <c r="IO7" s="47"/>
      <c r="IP7" s="47"/>
      <c r="IQ7" s="47"/>
      <c r="IR7" s="47"/>
      <c r="IS7" s="47"/>
      <c r="IT7" s="47"/>
      <c r="IU7" s="47"/>
      <c r="IV7" s="47"/>
      <c r="IW7" s="47"/>
      <c r="IX7" s="47"/>
      <c r="IY7" s="47"/>
      <c r="IZ7" s="47"/>
      <c r="JA7" s="47"/>
      <c r="JB7" s="47"/>
      <c r="JC7" s="47"/>
      <c r="JD7" s="47"/>
      <c r="JE7" s="47"/>
      <c r="JF7" s="47"/>
      <c r="JG7" s="47"/>
      <c r="JH7" s="47"/>
      <c r="JI7" s="47"/>
      <c r="JJ7" s="47"/>
      <c r="JK7" s="47"/>
      <c r="JL7" s="47"/>
      <c r="JM7" s="47"/>
      <c r="JN7" s="47"/>
      <c r="JO7" s="47"/>
      <c r="JP7" s="48"/>
      <c r="JQ7" s="46"/>
      <c r="JR7" s="47"/>
      <c r="JS7" s="47"/>
      <c r="JT7" s="47"/>
      <c r="JU7" s="47"/>
      <c r="JV7" s="47"/>
      <c r="JW7" s="47"/>
      <c r="JX7" s="47"/>
      <c r="JY7" s="47"/>
      <c r="JZ7" s="47"/>
      <c r="KA7" s="47"/>
      <c r="KB7" s="47"/>
      <c r="KC7" s="47"/>
      <c r="KD7" s="47"/>
      <c r="KE7" s="47"/>
      <c r="KF7" s="47"/>
      <c r="KG7" s="47"/>
      <c r="KH7" s="47"/>
      <c r="KI7" s="47"/>
      <c r="KJ7" s="47"/>
      <c r="KK7" s="47"/>
      <c r="KL7" s="47"/>
      <c r="KM7" s="47"/>
      <c r="KN7" s="47"/>
      <c r="KO7" s="47"/>
      <c r="KP7" s="47"/>
      <c r="KQ7" s="47"/>
      <c r="KR7" s="47"/>
      <c r="KS7" s="47"/>
      <c r="KT7" s="47"/>
      <c r="KU7" s="48"/>
      <c r="KV7" s="46"/>
      <c r="KW7" s="47"/>
      <c r="KX7" s="47"/>
      <c r="KY7" s="47"/>
      <c r="KZ7" s="47"/>
      <c r="LA7" s="47"/>
      <c r="LB7" s="47"/>
      <c r="LC7" s="47"/>
      <c r="LD7" s="47"/>
      <c r="LE7" s="47"/>
      <c r="LF7" s="47"/>
      <c r="LG7" s="47"/>
      <c r="LH7" s="47"/>
      <c r="LI7" s="47"/>
      <c r="LJ7" s="47"/>
      <c r="LK7" s="47"/>
      <c r="LL7" s="47"/>
      <c r="LM7" s="47"/>
      <c r="LN7" s="47"/>
      <c r="LO7" s="47"/>
      <c r="LP7" s="47"/>
      <c r="LQ7" s="47"/>
      <c r="LR7" s="47"/>
      <c r="LS7" s="47"/>
      <c r="LT7" s="47"/>
      <c r="LU7" s="47"/>
      <c r="LV7" s="47"/>
      <c r="LW7" s="47"/>
      <c r="LX7" s="47"/>
      <c r="LY7" s="48"/>
      <c r="LZ7" s="46"/>
      <c r="MA7" s="47"/>
      <c r="MB7" s="47"/>
      <c r="MC7" s="47"/>
      <c r="MD7" s="47"/>
      <c r="ME7" s="47"/>
      <c r="MF7" s="47"/>
      <c r="MG7" s="47"/>
      <c r="MH7" s="47"/>
      <c r="MI7" s="47"/>
      <c r="MJ7" s="47"/>
      <c r="MK7" s="47"/>
      <c r="ML7" s="47"/>
      <c r="MM7" s="47"/>
      <c r="MN7" s="47"/>
      <c r="MO7" s="47"/>
      <c r="MP7" s="47"/>
      <c r="MQ7" s="47"/>
      <c r="MR7" s="47"/>
      <c r="MS7" s="47"/>
      <c r="MT7" s="47"/>
      <c r="MU7" s="47"/>
      <c r="MV7" s="47"/>
      <c r="MW7" s="47"/>
      <c r="MX7" s="47"/>
      <c r="MY7" s="47"/>
      <c r="MZ7" s="47"/>
      <c r="NA7" s="47"/>
      <c r="NB7" s="47"/>
      <c r="NC7" s="47"/>
      <c r="ND7" s="48"/>
    </row>
    <row r="8" spans="1:368" x14ac:dyDescent="0.25">
      <c r="A8" s="54"/>
      <c r="B8" s="58"/>
      <c r="C8" s="59"/>
      <c r="D8" s="46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8"/>
      <c r="AI8" s="46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  <c r="BH8" s="47"/>
      <c r="BI8" s="47"/>
      <c r="BJ8" s="48"/>
      <c r="BK8" s="46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  <c r="CO8" s="48"/>
      <c r="CP8" s="46"/>
      <c r="CQ8" s="47"/>
      <c r="CR8" s="47"/>
      <c r="CS8" s="47"/>
      <c r="CT8" s="47"/>
      <c r="CU8" s="47"/>
      <c r="CV8" s="47"/>
      <c r="CW8" s="47"/>
      <c r="CX8" s="47"/>
      <c r="CY8" s="47"/>
      <c r="CZ8" s="47"/>
      <c r="DA8" s="47"/>
      <c r="DB8" s="47"/>
      <c r="DC8" s="47"/>
      <c r="DD8" s="47"/>
      <c r="DE8" s="47"/>
      <c r="DF8" s="47"/>
      <c r="DG8" s="47"/>
      <c r="DH8" s="47"/>
      <c r="DI8" s="47"/>
      <c r="DJ8" s="47"/>
      <c r="DK8" s="47"/>
      <c r="DL8" s="47"/>
      <c r="DM8" s="47"/>
      <c r="DN8" s="47"/>
      <c r="DO8" s="47"/>
      <c r="DP8" s="47"/>
      <c r="DQ8" s="47"/>
      <c r="DR8" s="47"/>
      <c r="DS8" s="48"/>
      <c r="DT8" s="46"/>
      <c r="DU8" s="47"/>
      <c r="DV8" s="47"/>
      <c r="DW8" s="47"/>
      <c r="DX8" s="47"/>
      <c r="DY8" s="47"/>
      <c r="DZ8" s="47"/>
      <c r="EA8" s="47"/>
      <c r="EB8" s="47"/>
      <c r="EC8" s="47"/>
      <c r="ED8" s="47"/>
      <c r="EE8" s="47"/>
      <c r="EF8" s="47"/>
      <c r="EG8" s="47"/>
      <c r="EH8" s="47"/>
      <c r="EI8" s="47"/>
      <c r="EJ8" s="47"/>
      <c r="EK8" s="47"/>
      <c r="EL8" s="47"/>
      <c r="EM8" s="47"/>
      <c r="EN8" s="47"/>
      <c r="EO8" s="47"/>
      <c r="EP8" s="47"/>
      <c r="EQ8" s="47"/>
      <c r="ER8" s="47"/>
      <c r="ES8" s="47"/>
      <c r="ET8" s="47"/>
      <c r="EU8" s="47"/>
      <c r="EV8" s="47"/>
      <c r="EW8" s="47"/>
      <c r="EX8" s="48"/>
      <c r="EY8" s="46"/>
      <c r="EZ8" s="47"/>
      <c r="FA8" s="47"/>
      <c r="FB8" s="47"/>
      <c r="FC8" s="47"/>
      <c r="FD8" s="47"/>
      <c r="FE8" s="47"/>
      <c r="FF8" s="47"/>
      <c r="FG8" s="47"/>
      <c r="FH8" s="47"/>
      <c r="FI8" s="47"/>
      <c r="FJ8" s="47"/>
      <c r="FK8" s="47"/>
      <c r="FL8" s="47"/>
      <c r="FM8" s="47"/>
      <c r="FN8" s="47"/>
      <c r="FO8" s="47"/>
      <c r="FP8" s="47"/>
      <c r="FQ8" s="47"/>
      <c r="FR8" s="47"/>
      <c r="FS8" s="47"/>
      <c r="FT8" s="47"/>
      <c r="FU8" s="47"/>
      <c r="FV8" s="47"/>
      <c r="FW8" s="47"/>
      <c r="FX8" s="47"/>
      <c r="FY8" s="47"/>
      <c r="FZ8" s="47"/>
      <c r="GA8" s="47"/>
      <c r="GB8" s="48"/>
      <c r="GC8" s="46"/>
      <c r="GD8" s="47"/>
      <c r="GE8" s="47"/>
      <c r="GF8" s="47"/>
      <c r="GG8" s="47"/>
      <c r="GH8" s="47"/>
      <c r="GI8" s="47"/>
      <c r="GJ8" s="47"/>
      <c r="GK8" s="47"/>
      <c r="GL8" s="47"/>
      <c r="GM8" s="47"/>
      <c r="GN8" s="47"/>
      <c r="GO8" s="47"/>
      <c r="GP8" s="47"/>
      <c r="GQ8" s="47"/>
      <c r="GR8" s="47"/>
      <c r="GS8" s="47"/>
      <c r="GT8" s="47"/>
      <c r="GU8" s="47"/>
      <c r="GV8" s="47"/>
      <c r="GW8" s="47"/>
      <c r="GX8" s="47"/>
      <c r="GY8" s="47"/>
      <c r="GZ8" s="47"/>
      <c r="HA8" s="47"/>
      <c r="HB8" s="47"/>
      <c r="HC8" s="47"/>
      <c r="HD8" s="47"/>
      <c r="HE8" s="47"/>
      <c r="HF8" s="47"/>
      <c r="HG8" s="48"/>
      <c r="HH8" s="46"/>
      <c r="HI8" s="47"/>
      <c r="HJ8" s="47"/>
      <c r="HK8" s="47"/>
      <c r="HL8" s="47"/>
      <c r="HM8" s="47"/>
      <c r="HN8" s="47"/>
      <c r="HO8" s="47"/>
      <c r="HP8" s="47"/>
      <c r="HQ8" s="47"/>
      <c r="HR8" s="47"/>
      <c r="HS8" s="47"/>
      <c r="HT8" s="47"/>
      <c r="HU8" s="47"/>
      <c r="HV8" s="47"/>
      <c r="HW8" s="47"/>
      <c r="HX8" s="47"/>
      <c r="HY8" s="47"/>
      <c r="HZ8" s="47"/>
      <c r="IA8" s="47"/>
      <c r="IB8" s="47"/>
      <c r="IC8" s="47"/>
      <c r="ID8" s="47"/>
      <c r="IE8" s="47"/>
      <c r="IF8" s="47"/>
      <c r="IG8" s="47"/>
      <c r="IH8" s="47"/>
      <c r="II8" s="47"/>
      <c r="IJ8" s="47"/>
      <c r="IK8" s="47"/>
      <c r="IL8" s="48"/>
      <c r="IM8" s="46"/>
      <c r="IN8" s="47"/>
      <c r="IO8" s="47"/>
      <c r="IP8" s="47"/>
      <c r="IQ8" s="47"/>
      <c r="IR8" s="47"/>
      <c r="IS8" s="47"/>
      <c r="IT8" s="47"/>
      <c r="IU8" s="47"/>
      <c r="IV8" s="47"/>
      <c r="IW8" s="47"/>
      <c r="IX8" s="47"/>
      <c r="IY8" s="47"/>
      <c r="IZ8" s="47"/>
      <c r="JA8" s="47"/>
      <c r="JB8" s="47"/>
      <c r="JC8" s="47"/>
      <c r="JD8" s="47"/>
      <c r="JE8" s="47"/>
      <c r="JF8" s="47"/>
      <c r="JG8" s="47"/>
      <c r="JH8" s="47"/>
      <c r="JI8" s="47"/>
      <c r="JJ8" s="47"/>
      <c r="JK8" s="47"/>
      <c r="JL8" s="47"/>
      <c r="JM8" s="47"/>
      <c r="JN8" s="47"/>
      <c r="JO8" s="47"/>
      <c r="JP8" s="48"/>
      <c r="JQ8" s="46"/>
      <c r="JR8" s="47"/>
      <c r="JS8" s="47"/>
      <c r="JT8" s="47"/>
      <c r="JU8" s="47"/>
      <c r="JV8" s="47"/>
      <c r="JW8" s="47"/>
      <c r="JX8" s="47"/>
      <c r="JY8" s="47"/>
      <c r="JZ8" s="47"/>
      <c r="KA8" s="47"/>
      <c r="KB8" s="47"/>
      <c r="KC8" s="47"/>
      <c r="KD8" s="47"/>
      <c r="KE8" s="47"/>
      <c r="KF8" s="47"/>
      <c r="KG8" s="47"/>
      <c r="KH8" s="47"/>
      <c r="KI8" s="47"/>
      <c r="KJ8" s="47"/>
      <c r="KK8" s="47"/>
      <c r="KL8" s="47"/>
      <c r="KM8" s="47"/>
      <c r="KN8" s="47"/>
      <c r="KO8" s="47"/>
      <c r="KP8" s="47"/>
      <c r="KQ8" s="47"/>
      <c r="KR8" s="47"/>
      <c r="KS8" s="47"/>
      <c r="KT8" s="47"/>
      <c r="KU8" s="48"/>
      <c r="KV8" s="46"/>
      <c r="KW8" s="47"/>
      <c r="KX8" s="47"/>
      <c r="KY8" s="47"/>
      <c r="KZ8" s="47"/>
      <c r="LA8" s="47"/>
      <c r="LB8" s="47"/>
      <c r="LC8" s="47"/>
      <c r="LD8" s="47"/>
      <c r="LE8" s="47"/>
      <c r="LF8" s="47"/>
      <c r="LG8" s="47"/>
      <c r="LH8" s="47"/>
      <c r="LI8" s="47"/>
      <c r="LJ8" s="47"/>
      <c r="LK8" s="47"/>
      <c r="LL8" s="47"/>
      <c r="LM8" s="47"/>
      <c r="LN8" s="47"/>
      <c r="LO8" s="47"/>
      <c r="LP8" s="47"/>
      <c r="LQ8" s="47"/>
      <c r="LR8" s="47"/>
      <c r="LS8" s="47"/>
      <c r="LT8" s="47"/>
      <c r="LU8" s="47"/>
      <c r="LV8" s="47"/>
      <c r="LW8" s="47"/>
      <c r="LX8" s="47"/>
      <c r="LY8" s="48"/>
      <c r="LZ8" s="46"/>
      <c r="MA8" s="47"/>
      <c r="MB8" s="47"/>
      <c r="MC8" s="47"/>
      <c r="MD8" s="47"/>
      <c r="ME8" s="47"/>
      <c r="MF8" s="47"/>
      <c r="MG8" s="47"/>
      <c r="MH8" s="47"/>
      <c r="MI8" s="47"/>
      <c r="MJ8" s="47"/>
      <c r="MK8" s="47"/>
      <c r="ML8" s="47"/>
      <c r="MM8" s="47"/>
      <c r="MN8" s="47"/>
      <c r="MO8" s="47"/>
      <c r="MP8" s="47"/>
      <c r="MQ8" s="47"/>
      <c r="MR8" s="47"/>
      <c r="MS8" s="47"/>
      <c r="MT8" s="47"/>
      <c r="MU8" s="47"/>
      <c r="MV8" s="47"/>
      <c r="MW8" s="47"/>
      <c r="MX8" s="47"/>
      <c r="MY8" s="47"/>
      <c r="MZ8" s="47"/>
      <c r="NA8" s="47"/>
      <c r="NB8" s="47"/>
      <c r="NC8" s="47"/>
      <c r="ND8" s="48"/>
    </row>
    <row r="9" spans="1:368" x14ac:dyDescent="0.25">
      <c r="A9" s="57"/>
      <c r="B9" s="58"/>
      <c r="C9" s="59"/>
      <c r="D9" s="46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8"/>
      <c r="AI9" s="46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8"/>
      <c r="BK9" s="46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8"/>
      <c r="CP9" s="46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8"/>
      <c r="DT9" s="46"/>
      <c r="DU9" s="47"/>
      <c r="DV9" s="47"/>
      <c r="DW9" s="47"/>
      <c r="DX9" s="47"/>
      <c r="DY9" s="47"/>
      <c r="DZ9" s="47"/>
      <c r="EA9" s="47"/>
      <c r="EB9" s="47"/>
      <c r="EC9" s="47"/>
      <c r="ED9" s="47"/>
      <c r="EE9" s="47"/>
      <c r="EF9" s="47"/>
      <c r="EG9" s="47"/>
      <c r="EH9" s="47"/>
      <c r="EI9" s="47"/>
      <c r="EJ9" s="47"/>
      <c r="EK9" s="47"/>
      <c r="EL9" s="47"/>
      <c r="EM9" s="47"/>
      <c r="EN9" s="47"/>
      <c r="EO9" s="47"/>
      <c r="EP9" s="47"/>
      <c r="EQ9" s="47"/>
      <c r="ER9" s="47"/>
      <c r="ES9" s="47"/>
      <c r="ET9" s="47"/>
      <c r="EU9" s="47"/>
      <c r="EV9" s="47"/>
      <c r="EW9" s="47"/>
      <c r="EX9" s="48"/>
      <c r="EY9" s="46"/>
      <c r="EZ9" s="47"/>
      <c r="FA9" s="47"/>
      <c r="FB9" s="47"/>
      <c r="FC9" s="47"/>
      <c r="FD9" s="47"/>
      <c r="FE9" s="47"/>
      <c r="FF9" s="47"/>
      <c r="FG9" s="47"/>
      <c r="FH9" s="47"/>
      <c r="FI9" s="47"/>
      <c r="FJ9" s="47"/>
      <c r="FK9" s="47"/>
      <c r="FL9" s="47"/>
      <c r="FM9" s="47"/>
      <c r="FN9" s="47"/>
      <c r="FO9" s="47"/>
      <c r="FP9" s="47"/>
      <c r="FQ9" s="47"/>
      <c r="FR9" s="47"/>
      <c r="FS9" s="47"/>
      <c r="FT9" s="47"/>
      <c r="FU9" s="47"/>
      <c r="FV9" s="47"/>
      <c r="FW9" s="47"/>
      <c r="FX9" s="47"/>
      <c r="FY9" s="47"/>
      <c r="FZ9" s="47"/>
      <c r="GA9" s="47"/>
      <c r="GB9" s="48"/>
      <c r="GC9" s="46"/>
      <c r="GD9" s="47"/>
      <c r="GE9" s="47"/>
      <c r="GF9" s="47"/>
      <c r="GG9" s="47"/>
      <c r="GH9" s="47"/>
      <c r="GI9" s="47"/>
      <c r="GJ9" s="47"/>
      <c r="GK9" s="47"/>
      <c r="GL9" s="47"/>
      <c r="GM9" s="47"/>
      <c r="GN9" s="47"/>
      <c r="GO9" s="47"/>
      <c r="GP9" s="47"/>
      <c r="GQ9" s="47"/>
      <c r="GR9" s="47"/>
      <c r="GS9" s="47"/>
      <c r="GT9" s="47"/>
      <c r="GU9" s="47"/>
      <c r="GV9" s="47"/>
      <c r="GW9" s="47"/>
      <c r="GX9" s="47"/>
      <c r="GY9" s="47"/>
      <c r="GZ9" s="47"/>
      <c r="HA9" s="47"/>
      <c r="HB9" s="47"/>
      <c r="HC9" s="47"/>
      <c r="HD9" s="47"/>
      <c r="HE9" s="47"/>
      <c r="HF9" s="47"/>
      <c r="HG9" s="48"/>
      <c r="HH9" s="46"/>
      <c r="HI9" s="47"/>
      <c r="HJ9" s="47"/>
      <c r="HK9" s="47"/>
      <c r="HL9" s="47"/>
      <c r="HM9" s="47"/>
      <c r="HN9" s="47"/>
      <c r="HO9" s="47"/>
      <c r="HP9" s="47"/>
      <c r="HQ9" s="47"/>
      <c r="HR9" s="47"/>
      <c r="HS9" s="47"/>
      <c r="HT9" s="47"/>
      <c r="HU9" s="47"/>
      <c r="HV9" s="47"/>
      <c r="HW9" s="47"/>
      <c r="HX9" s="47"/>
      <c r="HY9" s="47"/>
      <c r="HZ9" s="47"/>
      <c r="IA9" s="47"/>
      <c r="IB9" s="47"/>
      <c r="IC9" s="47"/>
      <c r="ID9" s="47"/>
      <c r="IE9" s="47"/>
      <c r="IF9" s="47"/>
      <c r="IG9" s="47"/>
      <c r="IH9" s="47"/>
      <c r="II9" s="47"/>
      <c r="IJ9" s="47"/>
      <c r="IK9" s="47"/>
      <c r="IL9" s="48"/>
      <c r="IM9" s="46"/>
      <c r="IN9" s="47"/>
      <c r="IO9" s="47"/>
      <c r="IP9" s="47"/>
      <c r="IQ9" s="47"/>
      <c r="IR9" s="47"/>
      <c r="IS9" s="47"/>
      <c r="IT9" s="47"/>
      <c r="IU9" s="47"/>
      <c r="IV9" s="47"/>
      <c r="IW9" s="47"/>
      <c r="IX9" s="47"/>
      <c r="IY9" s="47"/>
      <c r="IZ9" s="47"/>
      <c r="JA9" s="47"/>
      <c r="JB9" s="47"/>
      <c r="JC9" s="47"/>
      <c r="JD9" s="47"/>
      <c r="JE9" s="47"/>
      <c r="JF9" s="47"/>
      <c r="JG9" s="47"/>
      <c r="JH9" s="47"/>
      <c r="JI9" s="47"/>
      <c r="JJ9" s="47"/>
      <c r="JK9" s="47"/>
      <c r="JL9" s="47"/>
      <c r="JM9" s="47"/>
      <c r="JN9" s="47"/>
      <c r="JO9" s="47"/>
      <c r="JP9" s="48"/>
      <c r="JQ9" s="46"/>
      <c r="JR9" s="47"/>
      <c r="JS9" s="47"/>
      <c r="JT9" s="47"/>
      <c r="JU9" s="47"/>
      <c r="JV9" s="47"/>
      <c r="JW9" s="47"/>
      <c r="JX9" s="47"/>
      <c r="JY9" s="47"/>
      <c r="JZ9" s="47"/>
      <c r="KA9" s="47"/>
      <c r="KB9" s="47"/>
      <c r="KC9" s="47"/>
      <c r="KD9" s="47"/>
      <c r="KE9" s="47"/>
      <c r="KF9" s="47"/>
      <c r="KG9" s="47"/>
      <c r="KH9" s="47"/>
      <c r="KI9" s="47"/>
      <c r="KJ9" s="47"/>
      <c r="KK9" s="47"/>
      <c r="KL9" s="47"/>
      <c r="KM9" s="47"/>
      <c r="KN9" s="47"/>
      <c r="KO9" s="47"/>
      <c r="KP9" s="47"/>
      <c r="KQ9" s="47"/>
      <c r="KR9" s="47"/>
      <c r="KS9" s="47"/>
      <c r="KT9" s="47"/>
      <c r="KU9" s="48"/>
      <c r="KV9" s="46"/>
      <c r="KW9" s="47"/>
      <c r="KX9" s="47"/>
      <c r="KY9" s="47"/>
      <c r="KZ9" s="47"/>
      <c r="LA9" s="47"/>
      <c r="LB9" s="47"/>
      <c r="LC9" s="47"/>
      <c r="LD9" s="47"/>
      <c r="LE9" s="47"/>
      <c r="LF9" s="47"/>
      <c r="LG9" s="47"/>
      <c r="LH9" s="47"/>
      <c r="LI9" s="47"/>
      <c r="LJ9" s="47"/>
      <c r="LK9" s="47"/>
      <c r="LL9" s="47"/>
      <c r="LM9" s="47"/>
      <c r="LN9" s="47"/>
      <c r="LO9" s="47"/>
      <c r="LP9" s="47"/>
      <c r="LQ9" s="47"/>
      <c r="LR9" s="47"/>
      <c r="LS9" s="47"/>
      <c r="LT9" s="47"/>
      <c r="LU9" s="47"/>
      <c r="LV9" s="47"/>
      <c r="LW9" s="47"/>
      <c r="LX9" s="47"/>
      <c r="LY9" s="48"/>
      <c r="LZ9" s="46"/>
      <c r="MA9" s="47"/>
      <c r="MB9" s="47"/>
      <c r="MC9" s="47"/>
      <c r="MD9" s="47"/>
      <c r="ME9" s="47"/>
      <c r="MF9" s="47"/>
      <c r="MG9" s="47"/>
      <c r="MH9" s="47"/>
      <c r="MI9" s="47"/>
      <c r="MJ9" s="47"/>
      <c r="MK9" s="47"/>
      <c r="ML9" s="47"/>
      <c r="MM9" s="47"/>
      <c r="MN9" s="47"/>
      <c r="MO9" s="47"/>
      <c r="MP9" s="47"/>
      <c r="MQ9" s="47"/>
      <c r="MR9" s="47"/>
      <c r="MS9" s="47"/>
      <c r="MT9" s="47"/>
      <c r="MU9" s="47"/>
      <c r="MV9" s="47"/>
      <c r="MW9" s="47"/>
      <c r="MX9" s="47"/>
      <c r="MY9" s="47"/>
      <c r="MZ9" s="47"/>
      <c r="NA9" s="47"/>
      <c r="NB9" s="47"/>
      <c r="NC9" s="47"/>
      <c r="ND9" s="48"/>
    </row>
    <row r="10" spans="1:368" x14ac:dyDescent="0.25">
      <c r="A10" s="54"/>
      <c r="B10" s="58"/>
      <c r="C10" s="59"/>
      <c r="D10" s="46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8"/>
      <c r="AI10" s="46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8"/>
      <c r="BK10" s="46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8"/>
      <c r="CP10" s="46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  <c r="DD10" s="47"/>
      <c r="DE10" s="47"/>
      <c r="DF10" s="47"/>
      <c r="DG10" s="47"/>
      <c r="DH10" s="47"/>
      <c r="DI10" s="47"/>
      <c r="DJ10" s="47"/>
      <c r="DK10" s="47"/>
      <c r="DL10" s="47"/>
      <c r="DM10" s="47"/>
      <c r="DN10" s="47"/>
      <c r="DO10" s="47"/>
      <c r="DP10" s="47"/>
      <c r="DQ10" s="47"/>
      <c r="DR10" s="47"/>
      <c r="DS10" s="48"/>
      <c r="DT10" s="46"/>
      <c r="DU10" s="47"/>
      <c r="DV10" s="47"/>
      <c r="DW10" s="47"/>
      <c r="DX10" s="47"/>
      <c r="DY10" s="47"/>
      <c r="DZ10" s="47"/>
      <c r="EA10" s="47"/>
      <c r="EB10" s="47"/>
      <c r="EC10" s="47"/>
      <c r="ED10" s="47"/>
      <c r="EE10" s="47"/>
      <c r="EF10" s="47"/>
      <c r="EG10" s="47"/>
      <c r="EH10" s="47"/>
      <c r="EI10" s="47"/>
      <c r="EJ10" s="47"/>
      <c r="EK10" s="47"/>
      <c r="EL10" s="47"/>
      <c r="EM10" s="47"/>
      <c r="EN10" s="47"/>
      <c r="EO10" s="47"/>
      <c r="EP10" s="47"/>
      <c r="EQ10" s="47"/>
      <c r="ER10" s="47"/>
      <c r="ES10" s="47"/>
      <c r="ET10" s="47"/>
      <c r="EU10" s="47"/>
      <c r="EV10" s="47"/>
      <c r="EW10" s="47"/>
      <c r="EX10" s="48"/>
      <c r="EY10" s="46"/>
      <c r="EZ10" s="47"/>
      <c r="FA10" s="47"/>
      <c r="FB10" s="47"/>
      <c r="FC10" s="47"/>
      <c r="FD10" s="47"/>
      <c r="FE10" s="47"/>
      <c r="FF10" s="47"/>
      <c r="FG10" s="47"/>
      <c r="FH10" s="47"/>
      <c r="FI10" s="47"/>
      <c r="FJ10" s="47"/>
      <c r="FK10" s="47"/>
      <c r="FL10" s="47"/>
      <c r="FM10" s="47"/>
      <c r="FN10" s="47"/>
      <c r="FO10" s="47"/>
      <c r="FP10" s="47"/>
      <c r="FQ10" s="47"/>
      <c r="FR10" s="47"/>
      <c r="FS10" s="47"/>
      <c r="FT10" s="47"/>
      <c r="FU10" s="47"/>
      <c r="FV10" s="47"/>
      <c r="FW10" s="47"/>
      <c r="FX10" s="47"/>
      <c r="FY10" s="47"/>
      <c r="FZ10" s="47"/>
      <c r="GA10" s="47"/>
      <c r="GB10" s="48"/>
      <c r="GC10" s="46"/>
      <c r="GD10" s="47"/>
      <c r="GE10" s="47"/>
      <c r="GF10" s="47"/>
      <c r="GG10" s="47"/>
      <c r="GH10" s="47"/>
      <c r="GI10" s="47"/>
      <c r="GJ10" s="47"/>
      <c r="GK10" s="47"/>
      <c r="GL10" s="47"/>
      <c r="GM10" s="47"/>
      <c r="GN10" s="47"/>
      <c r="GO10" s="47"/>
      <c r="GP10" s="47"/>
      <c r="GQ10" s="47"/>
      <c r="GR10" s="47"/>
      <c r="GS10" s="47"/>
      <c r="GT10" s="47"/>
      <c r="GU10" s="47"/>
      <c r="GV10" s="47"/>
      <c r="GW10" s="47"/>
      <c r="GX10" s="47"/>
      <c r="GY10" s="47"/>
      <c r="GZ10" s="47"/>
      <c r="HA10" s="47"/>
      <c r="HB10" s="47"/>
      <c r="HC10" s="47"/>
      <c r="HD10" s="47"/>
      <c r="HE10" s="47"/>
      <c r="HF10" s="47"/>
      <c r="HG10" s="48"/>
      <c r="HH10" s="46"/>
      <c r="HI10" s="47"/>
      <c r="HJ10" s="47"/>
      <c r="HK10" s="47"/>
      <c r="HL10" s="47"/>
      <c r="HM10" s="47"/>
      <c r="HN10" s="47"/>
      <c r="HO10" s="47"/>
      <c r="HP10" s="47"/>
      <c r="HQ10" s="47"/>
      <c r="HR10" s="47"/>
      <c r="HS10" s="47"/>
      <c r="HT10" s="47"/>
      <c r="HU10" s="47"/>
      <c r="HV10" s="47"/>
      <c r="HW10" s="47"/>
      <c r="HX10" s="47"/>
      <c r="HY10" s="47"/>
      <c r="HZ10" s="47"/>
      <c r="IA10" s="47"/>
      <c r="IB10" s="47"/>
      <c r="IC10" s="47"/>
      <c r="ID10" s="47"/>
      <c r="IE10" s="47"/>
      <c r="IF10" s="47"/>
      <c r="IG10" s="47"/>
      <c r="IH10" s="47"/>
      <c r="II10" s="47"/>
      <c r="IJ10" s="47"/>
      <c r="IK10" s="47"/>
      <c r="IL10" s="48"/>
      <c r="IM10" s="46"/>
      <c r="IN10" s="47"/>
      <c r="IO10" s="47"/>
      <c r="IP10" s="47"/>
      <c r="IQ10" s="47"/>
      <c r="IR10" s="47"/>
      <c r="IS10" s="47"/>
      <c r="IT10" s="47"/>
      <c r="IU10" s="47"/>
      <c r="IV10" s="47"/>
      <c r="IW10" s="47"/>
      <c r="IX10" s="47"/>
      <c r="IY10" s="47"/>
      <c r="IZ10" s="47"/>
      <c r="JA10" s="47"/>
      <c r="JB10" s="47"/>
      <c r="JC10" s="47"/>
      <c r="JD10" s="47"/>
      <c r="JE10" s="47"/>
      <c r="JF10" s="47"/>
      <c r="JG10" s="47"/>
      <c r="JH10" s="47"/>
      <c r="JI10" s="47"/>
      <c r="JJ10" s="47"/>
      <c r="JK10" s="47"/>
      <c r="JL10" s="47"/>
      <c r="JM10" s="47"/>
      <c r="JN10" s="47"/>
      <c r="JO10" s="47"/>
      <c r="JP10" s="48"/>
      <c r="JQ10" s="46"/>
      <c r="JR10" s="47"/>
      <c r="JS10" s="47"/>
      <c r="JT10" s="47"/>
      <c r="JU10" s="47"/>
      <c r="JV10" s="47"/>
      <c r="JW10" s="47"/>
      <c r="JX10" s="47"/>
      <c r="JY10" s="47"/>
      <c r="JZ10" s="47"/>
      <c r="KA10" s="47"/>
      <c r="KB10" s="47"/>
      <c r="KC10" s="47"/>
      <c r="KD10" s="47"/>
      <c r="KE10" s="47"/>
      <c r="KF10" s="47"/>
      <c r="KG10" s="47"/>
      <c r="KH10" s="47"/>
      <c r="KI10" s="47"/>
      <c r="KJ10" s="47"/>
      <c r="KK10" s="47"/>
      <c r="KL10" s="47"/>
      <c r="KM10" s="47"/>
      <c r="KN10" s="47"/>
      <c r="KO10" s="47"/>
      <c r="KP10" s="47"/>
      <c r="KQ10" s="47"/>
      <c r="KR10" s="47"/>
      <c r="KS10" s="47"/>
      <c r="KT10" s="47"/>
      <c r="KU10" s="48"/>
      <c r="KV10" s="46"/>
      <c r="KW10" s="47"/>
      <c r="KX10" s="47"/>
      <c r="KY10" s="47"/>
      <c r="KZ10" s="47"/>
      <c r="LA10" s="47"/>
      <c r="LB10" s="47"/>
      <c r="LC10" s="47"/>
      <c r="LD10" s="47"/>
      <c r="LE10" s="47"/>
      <c r="LF10" s="47"/>
      <c r="LG10" s="47"/>
      <c r="LH10" s="47"/>
      <c r="LI10" s="47"/>
      <c r="LJ10" s="47"/>
      <c r="LK10" s="47"/>
      <c r="LL10" s="47"/>
      <c r="LM10" s="47"/>
      <c r="LN10" s="47"/>
      <c r="LO10" s="47"/>
      <c r="LP10" s="47"/>
      <c r="LQ10" s="47"/>
      <c r="LR10" s="47"/>
      <c r="LS10" s="47"/>
      <c r="LT10" s="47"/>
      <c r="LU10" s="47"/>
      <c r="LV10" s="47"/>
      <c r="LW10" s="47"/>
      <c r="LX10" s="47"/>
      <c r="LY10" s="48"/>
      <c r="LZ10" s="46"/>
      <c r="MA10" s="47"/>
      <c r="MB10" s="47"/>
      <c r="MC10" s="47"/>
      <c r="MD10" s="47"/>
      <c r="ME10" s="47"/>
      <c r="MF10" s="47"/>
      <c r="MG10" s="47"/>
      <c r="MH10" s="47"/>
      <c r="MI10" s="47"/>
      <c r="MJ10" s="47"/>
      <c r="MK10" s="47"/>
      <c r="ML10" s="47"/>
      <c r="MM10" s="47"/>
      <c r="MN10" s="47"/>
      <c r="MO10" s="47"/>
      <c r="MP10" s="47"/>
      <c r="MQ10" s="47"/>
      <c r="MR10" s="47"/>
      <c r="MS10" s="47"/>
      <c r="MT10" s="47"/>
      <c r="MU10" s="47"/>
      <c r="MV10" s="47"/>
      <c r="MW10" s="47"/>
      <c r="MX10" s="47"/>
      <c r="MY10" s="47"/>
      <c r="MZ10" s="47"/>
      <c r="NA10" s="47"/>
      <c r="NB10" s="47"/>
      <c r="NC10" s="47"/>
      <c r="ND10" s="48"/>
    </row>
    <row r="11" spans="1:368" x14ac:dyDescent="0.25">
      <c r="A11" s="57"/>
      <c r="B11" s="58"/>
      <c r="C11" s="59"/>
      <c r="D11" s="46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8"/>
      <c r="AI11" s="46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8"/>
      <c r="BK11" s="46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8"/>
      <c r="CP11" s="46"/>
      <c r="CQ11" s="47"/>
      <c r="CR11" s="47"/>
      <c r="CS11" s="47"/>
      <c r="CT11" s="47"/>
      <c r="CU11" s="47"/>
      <c r="CV11" s="47"/>
      <c r="CW11" s="47"/>
      <c r="CX11" s="47"/>
      <c r="CY11" s="47"/>
      <c r="CZ11" s="47"/>
      <c r="DA11" s="47"/>
      <c r="DB11" s="47"/>
      <c r="DC11" s="47"/>
      <c r="DD11" s="47"/>
      <c r="DE11" s="47"/>
      <c r="DF11" s="47"/>
      <c r="DG11" s="47"/>
      <c r="DH11" s="47"/>
      <c r="DI11" s="47"/>
      <c r="DJ11" s="47"/>
      <c r="DK11" s="47"/>
      <c r="DL11" s="47"/>
      <c r="DM11" s="47"/>
      <c r="DN11" s="47"/>
      <c r="DO11" s="47"/>
      <c r="DP11" s="47"/>
      <c r="DQ11" s="47"/>
      <c r="DR11" s="47"/>
      <c r="DS11" s="48"/>
      <c r="DT11" s="46"/>
      <c r="DU11" s="47"/>
      <c r="DV11" s="47"/>
      <c r="DW11" s="47"/>
      <c r="DX11" s="47"/>
      <c r="DY11" s="47"/>
      <c r="DZ11" s="47"/>
      <c r="EA11" s="47"/>
      <c r="EB11" s="47"/>
      <c r="EC11" s="47"/>
      <c r="ED11" s="47"/>
      <c r="EE11" s="47"/>
      <c r="EF11" s="47"/>
      <c r="EG11" s="47"/>
      <c r="EH11" s="47"/>
      <c r="EI11" s="47"/>
      <c r="EJ11" s="47"/>
      <c r="EK11" s="47"/>
      <c r="EL11" s="47"/>
      <c r="EM11" s="47"/>
      <c r="EN11" s="47"/>
      <c r="EO11" s="47"/>
      <c r="EP11" s="47"/>
      <c r="EQ11" s="47"/>
      <c r="ER11" s="47"/>
      <c r="ES11" s="47"/>
      <c r="ET11" s="47"/>
      <c r="EU11" s="47"/>
      <c r="EV11" s="47"/>
      <c r="EW11" s="47"/>
      <c r="EX11" s="48"/>
      <c r="EY11" s="46"/>
      <c r="EZ11" s="47"/>
      <c r="FA11" s="47"/>
      <c r="FB11" s="47"/>
      <c r="FC11" s="47"/>
      <c r="FD11" s="47"/>
      <c r="FE11" s="47"/>
      <c r="FF11" s="47"/>
      <c r="FG11" s="47"/>
      <c r="FH11" s="47"/>
      <c r="FI11" s="47"/>
      <c r="FJ11" s="47"/>
      <c r="FK11" s="47"/>
      <c r="FL11" s="47"/>
      <c r="FM11" s="47"/>
      <c r="FN11" s="47"/>
      <c r="FO11" s="47"/>
      <c r="FP11" s="47"/>
      <c r="FQ11" s="47"/>
      <c r="FR11" s="47"/>
      <c r="FS11" s="47"/>
      <c r="FT11" s="47"/>
      <c r="FU11" s="47"/>
      <c r="FV11" s="47"/>
      <c r="FW11" s="47"/>
      <c r="FX11" s="47"/>
      <c r="FY11" s="47"/>
      <c r="FZ11" s="47"/>
      <c r="GA11" s="47"/>
      <c r="GB11" s="48"/>
      <c r="GC11" s="46"/>
      <c r="GD11" s="47"/>
      <c r="GE11" s="47"/>
      <c r="GF11" s="47"/>
      <c r="GG11" s="47"/>
      <c r="GH11" s="47"/>
      <c r="GI11" s="47"/>
      <c r="GJ11" s="47"/>
      <c r="GK11" s="47"/>
      <c r="GL11" s="47"/>
      <c r="GM11" s="47"/>
      <c r="GN11" s="47"/>
      <c r="GO11" s="47"/>
      <c r="GP11" s="47"/>
      <c r="GQ11" s="47"/>
      <c r="GR11" s="47"/>
      <c r="GS11" s="47"/>
      <c r="GT11" s="47"/>
      <c r="GU11" s="47"/>
      <c r="GV11" s="47"/>
      <c r="GW11" s="47"/>
      <c r="GX11" s="47"/>
      <c r="GY11" s="47"/>
      <c r="GZ11" s="47"/>
      <c r="HA11" s="47"/>
      <c r="HB11" s="47"/>
      <c r="HC11" s="47"/>
      <c r="HD11" s="47"/>
      <c r="HE11" s="47"/>
      <c r="HF11" s="47"/>
      <c r="HG11" s="48"/>
      <c r="HH11" s="46"/>
      <c r="HI11" s="47"/>
      <c r="HJ11" s="47"/>
      <c r="HK11" s="47"/>
      <c r="HL11" s="47"/>
      <c r="HM11" s="47"/>
      <c r="HN11" s="47"/>
      <c r="HO11" s="47"/>
      <c r="HP11" s="47"/>
      <c r="HQ11" s="47"/>
      <c r="HR11" s="47"/>
      <c r="HS11" s="47"/>
      <c r="HT11" s="47"/>
      <c r="HU11" s="47"/>
      <c r="HV11" s="47"/>
      <c r="HW11" s="47"/>
      <c r="HX11" s="47"/>
      <c r="HY11" s="47"/>
      <c r="HZ11" s="47"/>
      <c r="IA11" s="47"/>
      <c r="IB11" s="47"/>
      <c r="IC11" s="47"/>
      <c r="ID11" s="47"/>
      <c r="IE11" s="47"/>
      <c r="IF11" s="47"/>
      <c r="IG11" s="47"/>
      <c r="IH11" s="47"/>
      <c r="II11" s="47"/>
      <c r="IJ11" s="47"/>
      <c r="IK11" s="47"/>
      <c r="IL11" s="48"/>
      <c r="IM11" s="46"/>
      <c r="IN11" s="47"/>
      <c r="IO11" s="47"/>
      <c r="IP11" s="47"/>
      <c r="IQ11" s="47"/>
      <c r="IR11" s="47"/>
      <c r="IS11" s="47"/>
      <c r="IT11" s="47"/>
      <c r="IU11" s="47"/>
      <c r="IV11" s="47"/>
      <c r="IW11" s="47"/>
      <c r="IX11" s="47"/>
      <c r="IY11" s="47"/>
      <c r="IZ11" s="47"/>
      <c r="JA11" s="47"/>
      <c r="JB11" s="47"/>
      <c r="JC11" s="47"/>
      <c r="JD11" s="47"/>
      <c r="JE11" s="47"/>
      <c r="JF11" s="47"/>
      <c r="JG11" s="47"/>
      <c r="JH11" s="47"/>
      <c r="JI11" s="47"/>
      <c r="JJ11" s="47"/>
      <c r="JK11" s="47"/>
      <c r="JL11" s="47"/>
      <c r="JM11" s="47"/>
      <c r="JN11" s="47"/>
      <c r="JO11" s="47"/>
      <c r="JP11" s="48"/>
      <c r="JQ11" s="46"/>
      <c r="JR11" s="47"/>
      <c r="JS11" s="47"/>
      <c r="JT11" s="47"/>
      <c r="JU11" s="47"/>
      <c r="JV11" s="47"/>
      <c r="JW11" s="47"/>
      <c r="JX11" s="47"/>
      <c r="JY11" s="47"/>
      <c r="JZ11" s="47"/>
      <c r="KA11" s="47"/>
      <c r="KB11" s="47"/>
      <c r="KC11" s="47"/>
      <c r="KD11" s="47"/>
      <c r="KE11" s="47"/>
      <c r="KF11" s="47"/>
      <c r="KG11" s="47"/>
      <c r="KH11" s="47"/>
      <c r="KI11" s="47"/>
      <c r="KJ11" s="47"/>
      <c r="KK11" s="47"/>
      <c r="KL11" s="47"/>
      <c r="KM11" s="47"/>
      <c r="KN11" s="47"/>
      <c r="KO11" s="47"/>
      <c r="KP11" s="47"/>
      <c r="KQ11" s="47"/>
      <c r="KR11" s="47"/>
      <c r="KS11" s="47"/>
      <c r="KT11" s="47"/>
      <c r="KU11" s="48"/>
      <c r="KV11" s="46"/>
      <c r="KW11" s="47"/>
      <c r="KX11" s="47"/>
      <c r="KY11" s="47"/>
      <c r="KZ11" s="47"/>
      <c r="LA11" s="47"/>
      <c r="LB11" s="47"/>
      <c r="LC11" s="47"/>
      <c r="LD11" s="47"/>
      <c r="LE11" s="47"/>
      <c r="LF11" s="47"/>
      <c r="LG11" s="47"/>
      <c r="LH11" s="47"/>
      <c r="LI11" s="47"/>
      <c r="LJ11" s="47"/>
      <c r="LK11" s="47"/>
      <c r="LL11" s="47"/>
      <c r="LM11" s="47"/>
      <c r="LN11" s="47"/>
      <c r="LO11" s="47"/>
      <c r="LP11" s="47"/>
      <c r="LQ11" s="47"/>
      <c r="LR11" s="47"/>
      <c r="LS11" s="47"/>
      <c r="LT11" s="47"/>
      <c r="LU11" s="47"/>
      <c r="LV11" s="47"/>
      <c r="LW11" s="47"/>
      <c r="LX11" s="47"/>
      <c r="LY11" s="48"/>
      <c r="LZ11" s="46"/>
      <c r="MA11" s="47"/>
      <c r="MB11" s="47"/>
      <c r="MC11" s="47"/>
      <c r="MD11" s="47"/>
      <c r="ME11" s="47"/>
      <c r="MF11" s="47"/>
      <c r="MG11" s="47"/>
      <c r="MH11" s="47"/>
      <c r="MI11" s="47"/>
      <c r="MJ11" s="47"/>
      <c r="MK11" s="47"/>
      <c r="ML11" s="47"/>
      <c r="MM11" s="47"/>
      <c r="MN11" s="47"/>
      <c r="MO11" s="47"/>
      <c r="MP11" s="47"/>
      <c r="MQ11" s="47"/>
      <c r="MR11" s="47"/>
      <c r="MS11" s="47"/>
      <c r="MT11" s="47"/>
      <c r="MU11" s="47"/>
      <c r="MV11" s="47"/>
      <c r="MW11" s="47"/>
      <c r="MX11" s="47"/>
      <c r="MY11" s="47"/>
      <c r="MZ11" s="47"/>
      <c r="NA11" s="47"/>
      <c r="NB11" s="47"/>
      <c r="NC11" s="47"/>
      <c r="ND11" s="48"/>
    </row>
    <row r="12" spans="1:368" x14ac:dyDescent="0.25">
      <c r="A12" s="54"/>
      <c r="B12" s="58"/>
      <c r="C12" s="59"/>
      <c r="D12" s="46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8"/>
      <c r="AI12" s="46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8"/>
      <c r="BK12" s="46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  <c r="CJ12" s="47"/>
      <c r="CK12" s="47"/>
      <c r="CL12" s="47"/>
      <c r="CM12" s="47"/>
      <c r="CN12" s="47"/>
      <c r="CO12" s="48"/>
      <c r="CP12" s="46"/>
      <c r="CQ12" s="47"/>
      <c r="CR12" s="47"/>
      <c r="CS12" s="47"/>
      <c r="CT12" s="47"/>
      <c r="CU12" s="47"/>
      <c r="CV12" s="47"/>
      <c r="CW12" s="47"/>
      <c r="CX12" s="47"/>
      <c r="CY12" s="47"/>
      <c r="CZ12" s="47"/>
      <c r="DA12" s="47"/>
      <c r="DB12" s="47"/>
      <c r="DC12" s="47"/>
      <c r="DD12" s="47"/>
      <c r="DE12" s="47"/>
      <c r="DF12" s="47"/>
      <c r="DG12" s="47"/>
      <c r="DH12" s="47"/>
      <c r="DI12" s="47"/>
      <c r="DJ12" s="47"/>
      <c r="DK12" s="47"/>
      <c r="DL12" s="47"/>
      <c r="DM12" s="47"/>
      <c r="DN12" s="47"/>
      <c r="DO12" s="47"/>
      <c r="DP12" s="47"/>
      <c r="DQ12" s="47"/>
      <c r="DR12" s="47"/>
      <c r="DS12" s="48"/>
      <c r="DT12" s="46"/>
      <c r="DU12" s="47"/>
      <c r="DV12" s="47"/>
      <c r="DW12" s="47"/>
      <c r="DX12" s="47"/>
      <c r="DY12" s="47"/>
      <c r="DZ12" s="47"/>
      <c r="EA12" s="47"/>
      <c r="EB12" s="47"/>
      <c r="EC12" s="47"/>
      <c r="ED12" s="47"/>
      <c r="EE12" s="47"/>
      <c r="EF12" s="47"/>
      <c r="EG12" s="47"/>
      <c r="EH12" s="47"/>
      <c r="EI12" s="47"/>
      <c r="EJ12" s="47"/>
      <c r="EK12" s="47"/>
      <c r="EL12" s="47"/>
      <c r="EM12" s="47"/>
      <c r="EN12" s="47"/>
      <c r="EO12" s="47"/>
      <c r="EP12" s="47"/>
      <c r="EQ12" s="47"/>
      <c r="ER12" s="47"/>
      <c r="ES12" s="47"/>
      <c r="ET12" s="47"/>
      <c r="EU12" s="47"/>
      <c r="EV12" s="47"/>
      <c r="EW12" s="47"/>
      <c r="EX12" s="48"/>
      <c r="EY12" s="46"/>
      <c r="EZ12" s="47"/>
      <c r="FA12" s="47"/>
      <c r="FB12" s="47"/>
      <c r="FC12" s="47"/>
      <c r="FD12" s="47"/>
      <c r="FE12" s="47"/>
      <c r="FF12" s="47"/>
      <c r="FG12" s="47"/>
      <c r="FH12" s="47"/>
      <c r="FI12" s="47"/>
      <c r="FJ12" s="47"/>
      <c r="FK12" s="47"/>
      <c r="FL12" s="47"/>
      <c r="FM12" s="47"/>
      <c r="FN12" s="47"/>
      <c r="FO12" s="47"/>
      <c r="FP12" s="47"/>
      <c r="FQ12" s="47"/>
      <c r="FR12" s="47"/>
      <c r="FS12" s="47"/>
      <c r="FT12" s="47"/>
      <c r="FU12" s="47"/>
      <c r="FV12" s="47"/>
      <c r="FW12" s="47"/>
      <c r="FX12" s="47"/>
      <c r="FY12" s="47"/>
      <c r="FZ12" s="47"/>
      <c r="GA12" s="47"/>
      <c r="GB12" s="48"/>
      <c r="GC12" s="46"/>
      <c r="GD12" s="47"/>
      <c r="GE12" s="47"/>
      <c r="GF12" s="47"/>
      <c r="GG12" s="47"/>
      <c r="GH12" s="47"/>
      <c r="GI12" s="47"/>
      <c r="GJ12" s="47"/>
      <c r="GK12" s="47"/>
      <c r="GL12" s="47"/>
      <c r="GM12" s="47"/>
      <c r="GN12" s="47"/>
      <c r="GO12" s="47"/>
      <c r="GP12" s="47"/>
      <c r="GQ12" s="47"/>
      <c r="GR12" s="47"/>
      <c r="GS12" s="47"/>
      <c r="GT12" s="47"/>
      <c r="GU12" s="47"/>
      <c r="GV12" s="47"/>
      <c r="GW12" s="47"/>
      <c r="GX12" s="47"/>
      <c r="GY12" s="47"/>
      <c r="GZ12" s="47"/>
      <c r="HA12" s="47"/>
      <c r="HB12" s="47"/>
      <c r="HC12" s="47"/>
      <c r="HD12" s="47"/>
      <c r="HE12" s="47"/>
      <c r="HF12" s="47"/>
      <c r="HG12" s="48"/>
      <c r="HH12" s="46"/>
      <c r="HI12" s="47"/>
      <c r="HJ12" s="47"/>
      <c r="HK12" s="47"/>
      <c r="HL12" s="47"/>
      <c r="HM12" s="47"/>
      <c r="HN12" s="47"/>
      <c r="HO12" s="47"/>
      <c r="HP12" s="47"/>
      <c r="HQ12" s="47"/>
      <c r="HR12" s="47"/>
      <c r="HS12" s="47"/>
      <c r="HT12" s="47"/>
      <c r="HU12" s="47"/>
      <c r="HV12" s="47"/>
      <c r="HW12" s="47"/>
      <c r="HX12" s="47"/>
      <c r="HY12" s="47"/>
      <c r="HZ12" s="47"/>
      <c r="IA12" s="47"/>
      <c r="IB12" s="47"/>
      <c r="IC12" s="47"/>
      <c r="ID12" s="47"/>
      <c r="IE12" s="47"/>
      <c r="IF12" s="47"/>
      <c r="IG12" s="47"/>
      <c r="IH12" s="47"/>
      <c r="II12" s="47"/>
      <c r="IJ12" s="47"/>
      <c r="IK12" s="47"/>
      <c r="IL12" s="48"/>
      <c r="IM12" s="46"/>
      <c r="IN12" s="47"/>
      <c r="IO12" s="47"/>
      <c r="IP12" s="47"/>
      <c r="IQ12" s="47"/>
      <c r="IR12" s="47"/>
      <c r="IS12" s="47"/>
      <c r="IT12" s="47"/>
      <c r="IU12" s="47"/>
      <c r="IV12" s="47"/>
      <c r="IW12" s="47"/>
      <c r="IX12" s="47"/>
      <c r="IY12" s="47"/>
      <c r="IZ12" s="47"/>
      <c r="JA12" s="47"/>
      <c r="JB12" s="47"/>
      <c r="JC12" s="47"/>
      <c r="JD12" s="47"/>
      <c r="JE12" s="47"/>
      <c r="JF12" s="47"/>
      <c r="JG12" s="47"/>
      <c r="JH12" s="47"/>
      <c r="JI12" s="47"/>
      <c r="JJ12" s="47"/>
      <c r="JK12" s="47"/>
      <c r="JL12" s="47"/>
      <c r="JM12" s="47"/>
      <c r="JN12" s="47"/>
      <c r="JO12" s="47"/>
      <c r="JP12" s="48"/>
      <c r="JQ12" s="46"/>
      <c r="JR12" s="47"/>
      <c r="JS12" s="47"/>
      <c r="JT12" s="47"/>
      <c r="JU12" s="47"/>
      <c r="JV12" s="47"/>
      <c r="JW12" s="47"/>
      <c r="JX12" s="47"/>
      <c r="JY12" s="47"/>
      <c r="JZ12" s="47"/>
      <c r="KA12" s="47"/>
      <c r="KB12" s="47"/>
      <c r="KC12" s="47"/>
      <c r="KD12" s="47"/>
      <c r="KE12" s="47"/>
      <c r="KF12" s="47"/>
      <c r="KG12" s="47"/>
      <c r="KH12" s="47"/>
      <c r="KI12" s="47"/>
      <c r="KJ12" s="47"/>
      <c r="KK12" s="47"/>
      <c r="KL12" s="47"/>
      <c r="KM12" s="47"/>
      <c r="KN12" s="47"/>
      <c r="KO12" s="47"/>
      <c r="KP12" s="47"/>
      <c r="KQ12" s="47"/>
      <c r="KR12" s="47"/>
      <c r="KS12" s="47"/>
      <c r="KT12" s="47"/>
      <c r="KU12" s="48"/>
      <c r="KV12" s="46"/>
      <c r="KW12" s="47"/>
      <c r="KX12" s="47"/>
      <c r="KY12" s="47"/>
      <c r="KZ12" s="47"/>
      <c r="LA12" s="47"/>
      <c r="LB12" s="47"/>
      <c r="LC12" s="47"/>
      <c r="LD12" s="47"/>
      <c r="LE12" s="47"/>
      <c r="LF12" s="47"/>
      <c r="LG12" s="47"/>
      <c r="LH12" s="47"/>
      <c r="LI12" s="47"/>
      <c r="LJ12" s="47"/>
      <c r="LK12" s="47"/>
      <c r="LL12" s="47"/>
      <c r="LM12" s="47"/>
      <c r="LN12" s="47"/>
      <c r="LO12" s="47"/>
      <c r="LP12" s="47"/>
      <c r="LQ12" s="47"/>
      <c r="LR12" s="47"/>
      <c r="LS12" s="47"/>
      <c r="LT12" s="47"/>
      <c r="LU12" s="47"/>
      <c r="LV12" s="47"/>
      <c r="LW12" s="47"/>
      <c r="LX12" s="47"/>
      <c r="LY12" s="48"/>
      <c r="LZ12" s="46"/>
      <c r="MA12" s="47"/>
      <c r="MB12" s="47"/>
      <c r="MC12" s="47"/>
      <c r="MD12" s="47"/>
      <c r="ME12" s="47"/>
      <c r="MF12" s="47"/>
      <c r="MG12" s="47"/>
      <c r="MH12" s="47"/>
      <c r="MI12" s="47"/>
      <c r="MJ12" s="47"/>
      <c r="MK12" s="47"/>
      <c r="ML12" s="47"/>
      <c r="MM12" s="47"/>
      <c r="MN12" s="47"/>
      <c r="MO12" s="47"/>
      <c r="MP12" s="47"/>
      <c r="MQ12" s="47"/>
      <c r="MR12" s="47"/>
      <c r="MS12" s="47"/>
      <c r="MT12" s="47"/>
      <c r="MU12" s="47"/>
      <c r="MV12" s="47"/>
      <c r="MW12" s="47"/>
      <c r="MX12" s="47"/>
      <c r="MY12" s="47"/>
      <c r="MZ12" s="47"/>
      <c r="NA12" s="47"/>
      <c r="NB12" s="47"/>
      <c r="NC12" s="47"/>
      <c r="ND12" s="48"/>
    </row>
    <row r="13" spans="1:368" x14ac:dyDescent="0.25">
      <c r="A13" s="57"/>
      <c r="B13" s="58"/>
      <c r="C13" s="59"/>
      <c r="D13" s="46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8"/>
      <c r="AI13" s="46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8"/>
      <c r="BK13" s="46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8"/>
      <c r="CP13" s="46"/>
      <c r="CQ13" s="47"/>
      <c r="CR13" s="47"/>
      <c r="CS13" s="47"/>
      <c r="CT13" s="47"/>
      <c r="CU13" s="47"/>
      <c r="CV13" s="47"/>
      <c r="CW13" s="47"/>
      <c r="CX13" s="47"/>
      <c r="CY13" s="47"/>
      <c r="CZ13" s="47"/>
      <c r="DA13" s="47"/>
      <c r="DB13" s="47"/>
      <c r="DC13" s="47"/>
      <c r="DD13" s="47"/>
      <c r="DE13" s="47"/>
      <c r="DF13" s="47"/>
      <c r="DG13" s="47"/>
      <c r="DH13" s="47"/>
      <c r="DI13" s="47"/>
      <c r="DJ13" s="47"/>
      <c r="DK13" s="47"/>
      <c r="DL13" s="47"/>
      <c r="DM13" s="47"/>
      <c r="DN13" s="47"/>
      <c r="DO13" s="47"/>
      <c r="DP13" s="47"/>
      <c r="DQ13" s="47"/>
      <c r="DR13" s="47"/>
      <c r="DS13" s="48"/>
      <c r="DT13" s="46"/>
      <c r="DU13" s="47"/>
      <c r="DV13" s="47"/>
      <c r="DW13" s="47"/>
      <c r="DX13" s="47"/>
      <c r="DY13" s="47"/>
      <c r="DZ13" s="47"/>
      <c r="EA13" s="47"/>
      <c r="EB13" s="47"/>
      <c r="EC13" s="47"/>
      <c r="ED13" s="47"/>
      <c r="EE13" s="47"/>
      <c r="EF13" s="47"/>
      <c r="EG13" s="47"/>
      <c r="EH13" s="47"/>
      <c r="EI13" s="47"/>
      <c r="EJ13" s="47"/>
      <c r="EK13" s="47"/>
      <c r="EL13" s="47"/>
      <c r="EM13" s="47"/>
      <c r="EN13" s="47"/>
      <c r="EO13" s="47"/>
      <c r="EP13" s="47"/>
      <c r="EQ13" s="47"/>
      <c r="ER13" s="47"/>
      <c r="ES13" s="47"/>
      <c r="ET13" s="47"/>
      <c r="EU13" s="47"/>
      <c r="EV13" s="47"/>
      <c r="EW13" s="47"/>
      <c r="EX13" s="48"/>
      <c r="EY13" s="46"/>
      <c r="EZ13" s="47"/>
      <c r="FA13" s="47"/>
      <c r="FB13" s="47"/>
      <c r="FC13" s="47"/>
      <c r="FD13" s="47"/>
      <c r="FE13" s="47"/>
      <c r="FF13" s="47"/>
      <c r="FG13" s="47"/>
      <c r="FH13" s="47"/>
      <c r="FI13" s="47"/>
      <c r="FJ13" s="47"/>
      <c r="FK13" s="47"/>
      <c r="FL13" s="47"/>
      <c r="FM13" s="47"/>
      <c r="FN13" s="47"/>
      <c r="FO13" s="47"/>
      <c r="FP13" s="47"/>
      <c r="FQ13" s="47"/>
      <c r="FR13" s="47"/>
      <c r="FS13" s="47"/>
      <c r="FT13" s="47"/>
      <c r="FU13" s="47"/>
      <c r="FV13" s="47"/>
      <c r="FW13" s="47"/>
      <c r="FX13" s="47"/>
      <c r="FY13" s="47"/>
      <c r="FZ13" s="47"/>
      <c r="GA13" s="47"/>
      <c r="GB13" s="48"/>
      <c r="GC13" s="46"/>
      <c r="GD13" s="47"/>
      <c r="GE13" s="47"/>
      <c r="GF13" s="47"/>
      <c r="GG13" s="47"/>
      <c r="GH13" s="47"/>
      <c r="GI13" s="47"/>
      <c r="GJ13" s="47"/>
      <c r="GK13" s="47"/>
      <c r="GL13" s="47"/>
      <c r="GM13" s="47"/>
      <c r="GN13" s="47"/>
      <c r="GO13" s="47"/>
      <c r="GP13" s="47"/>
      <c r="GQ13" s="47"/>
      <c r="GR13" s="47"/>
      <c r="GS13" s="47"/>
      <c r="GT13" s="47"/>
      <c r="GU13" s="47"/>
      <c r="GV13" s="47"/>
      <c r="GW13" s="47"/>
      <c r="GX13" s="47"/>
      <c r="GY13" s="47"/>
      <c r="GZ13" s="47"/>
      <c r="HA13" s="47"/>
      <c r="HB13" s="47"/>
      <c r="HC13" s="47"/>
      <c r="HD13" s="47"/>
      <c r="HE13" s="47"/>
      <c r="HF13" s="47"/>
      <c r="HG13" s="48"/>
      <c r="HH13" s="46"/>
      <c r="HI13" s="47"/>
      <c r="HJ13" s="47"/>
      <c r="HK13" s="47"/>
      <c r="HL13" s="47"/>
      <c r="HM13" s="47"/>
      <c r="HN13" s="47"/>
      <c r="HO13" s="47"/>
      <c r="HP13" s="47"/>
      <c r="HQ13" s="47"/>
      <c r="HR13" s="47"/>
      <c r="HS13" s="47"/>
      <c r="HT13" s="47"/>
      <c r="HU13" s="47"/>
      <c r="HV13" s="47"/>
      <c r="HW13" s="47"/>
      <c r="HX13" s="47"/>
      <c r="HY13" s="47"/>
      <c r="HZ13" s="47"/>
      <c r="IA13" s="47"/>
      <c r="IB13" s="47"/>
      <c r="IC13" s="47"/>
      <c r="ID13" s="47"/>
      <c r="IE13" s="47"/>
      <c r="IF13" s="47"/>
      <c r="IG13" s="47"/>
      <c r="IH13" s="47"/>
      <c r="II13" s="47"/>
      <c r="IJ13" s="47"/>
      <c r="IK13" s="47"/>
      <c r="IL13" s="48"/>
      <c r="IM13" s="46"/>
      <c r="IN13" s="47"/>
      <c r="IO13" s="47"/>
      <c r="IP13" s="47"/>
      <c r="IQ13" s="47"/>
      <c r="IR13" s="47"/>
      <c r="IS13" s="47"/>
      <c r="IT13" s="47"/>
      <c r="IU13" s="47"/>
      <c r="IV13" s="47"/>
      <c r="IW13" s="47"/>
      <c r="IX13" s="47"/>
      <c r="IY13" s="47"/>
      <c r="IZ13" s="47"/>
      <c r="JA13" s="47"/>
      <c r="JB13" s="47"/>
      <c r="JC13" s="47"/>
      <c r="JD13" s="47"/>
      <c r="JE13" s="47"/>
      <c r="JF13" s="47"/>
      <c r="JG13" s="47"/>
      <c r="JH13" s="47"/>
      <c r="JI13" s="47"/>
      <c r="JJ13" s="47"/>
      <c r="JK13" s="47"/>
      <c r="JL13" s="47"/>
      <c r="JM13" s="47"/>
      <c r="JN13" s="47"/>
      <c r="JO13" s="47"/>
      <c r="JP13" s="48"/>
      <c r="JQ13" s="46"/>
      <c r="JR13" s="47"/>
      <c r="JS13" s="47"/>
      <c r="JT13" s="47"/>
      <c r="JU13" s="47"/>
      <c r="JV13" s="47"/>
      <c r="JW13" s="47"/>
      <c r="JX13" s="47"/>
      <c r="JY13" s="47"/>
      <c r="JZ13" s="47"/>
      <c r="KA13" s="47"/>
      <c r="KB13" s="47"/>
      <c r="KC13" s="47"/>
      <c r="KD13" s="47"/>
      <c r="KE13" s="47"/>
      <c r="KF13" s="47"/>
      <c r="KG13" s="47"/>
      <c r="KH13" s="47"/>
      <c r="KI13" s="47"/>
      <c r="KJ13" s="47"/>
      <c r="KK13" s="47"/>
      <c r="KL13" s="47"/>
      <c r="KM13" s="47"/>
      <c r="KN13" s="47"/>
      <c r="KO13" s="47"/>
      <c r="KP13" s="47"/>
      <c r="KQ13" s="47"/>
      <c r="KR13" s="47"/>
      <c r="KS13" s="47"/>
      <c r="KT13" s="47"/>
      <c r="KU13" s="48"/>
      <c r="KV13" s="46"/>
      <c r="KW13" s="47"/>
      <c r="KX13" s="47"/>
      <c r="KY13" s="47"/>
      <c r="KZ13" s="47"/>
      <c r="LA13" s="47"/>
      <c r="LB13" s="47"/>
      <c r="LC13" s="47"/>
      <c r="LD13" s="47"/>
      <c r="LE13" s="47"/>
      <c r="LF13" s="47"/>
      <c r="LG13" s="47"/>
      <c r="LH13" s="47"/>
      <c r="LI13" s="47"/>
      <c r="LJ13" s="47"/>
      <c r="LK13" s="47"/>
      <c r="LL13" s="47"/>
      <c r="LM13" s="47"/>
      <c r="LN13" s="47"/>
      <c r="LO13" s="47"/>
      <c r="LP13" s="47"/>
      <c r="LQ13" s="47"/>
      <c r="LR13" s="47"/>
      <c r="LS13" s="47"/>
      <c r="LT13" s="47"/>
      <c r="LU13" s="47"/>
      <c r="LV13" s="47"/>
      <c r="LW13" s="47"/>
      <c r="LX13" s="47"/>
      <c r="LY13" s="48"/>
      <c r="LZ13" s="46"/>
      <c r="MA13" s="47"/>
      <c r="MB13" s="47"/>
      <c r="MC13" s="47"/>
      <c r="MD13" s="47"/>
      <c r="ME13" s="47"/>
      <c r="MF13" s="47"/>
      <c r="MG13" s="47"/>
      <c r="MH13" s="47"/>
      <c r="MI13" s="47"/>
      <c r="MJ13" s="47"/>
      <c r="MK13" s="47"/>
      <c r="ML13" s="47"/>
      <c r="MM13" s="47"/>
      <c r="MN13" s="47"/>
      <c r="MO13" s="47"/>
      <c r="MP13" s="47"/>
      <c r="MQ13" s="47"/>
      <c r="MR13" s="47"/>
      <c r="MS13" s="47"/>
      <c r="MT13" s="47"/>
      <c r="MU13" s="47"/>
      <c r="MV13" s="47"/>
      <c r="MW13" s="47"/>
      <c r="MX13" s="47"/>
      <c r="MY13" s="47"/>
      <c r="MZ13" s="47"/>
      <c r="NA13" s="47"/>
      <c r="NB13" s="47"/>
      <c r="NC13" s="47"/>
      <c r="ND13" s="48"/>
    </row>
    <row r="14" spans="1:368" x14ac:dyDescent="0.25">
      <c r="A14" s="54"/>
      <c r="B14" s="58"/>
      <c r="C14" s="59"/>
      <c r="D14" s="46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8"/>
      <c r="AI14" s="46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8"/>
      <c r="BK14" s="46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8"/>
      <c r="CP14" s="46"/>
      <c r="CQ14" s="47"/>
      <c r="CR14" s="47"/>
      <c r="CS14" s="47"/>
      <c r="CT14" s="47"/>
      <c r="CU14" s="47"/>
      <c r="CV14" s="47"/>
      <c r="CW14" s="47"/>
      <c r="CX14" s="47"/>
      <c r="CY14" s="47"/>
      <c r="CZ14" s="47"/>
      <c r="DA14" s="47"/>
      <c r="DB14" s="47"/>
      <c r="DC14" s="47"/>
      <c r="DD14" s="47"/>
      <c r="DE14" s="47"/>
      <c r="DF14" s="47"/>
      <c r="DG14" s="47"/>
      <c r="DH14" s="47"/>
      <c r="DI14" s="47"/>
      <c r="DJ14" s="47"/>
      <c r="DK14" s="47"/>
      <c r="DL14" s="47"/>
      <c r="DM14" s="47"/>
      <c r="DN14" s="47"/>
      <c r="DO14" s="47"/>
      <c r="DP14" s="47"/>
      <c r="DQ14" s="47"/>
      <c r="DR14" s="47"/>
      <c r="DS14" s="48"/>
      <c r="DT14" s="46"/>
      <c r="DU14" s="47"/>
      <c r="DV14" s="47"/>
      <c r="DW14" s="47"/>
      <c r="DX14" s="47"/>
      <c r="DY14" s="47"/>
      <c r="DZ14" s="47"/>
      <c r="EA14" s="47"/>
      <c r="EB14" s="47"/>
      <c r="EC14" s="47"/>
      <c r="ED14" s="47"/>
      <c r="EE14" s="47"/>
      <c r="EF14" s="47"/>
      <c r="EG14" s="47"/>
      <c r="EH14" s="47"/>
      <c r="EI14" s="47"/>
      <c r="EJ14" s="47"/>
      <c r="EK14" s="47"/>
      <c r="EL14" s="47"/>
      <c r="EM14" s="47"/>
      <c r="EN14" s="47"/>
      <c r="EO14" s="47"/>
      <c r="EP14" s="47"/>
      <c r="EQ14" s="47"/>
      <c r="ER14" s="47"/>
      <c r="ES14" s="47"/>
      <c r="ET14" s="47"/>
      <c r="EU14" s="47"/>
      <c r="EV14" s="47"/>
      <c r="EW14" s="47"/>
      <c r="EX14" s="48"/>
      <c r="EY14" s="46"/>
      <c r="EZ14" s="47"/>
      <c r="FA14" s="47"/>
      <c r="FB14" s="47"/>
      <c r="FC14" s="47"/>
      <c r="FD14" s="47"/>
      <c r="FE14" s="47"/>
      <c r="FF14" s="47"/>
      <c r="FG14" s="47"/>
      <c r="FH14" s="47"/>
      <c r="FI14" s="47"/>
      <c r="FJ14" s="47"/>
      <c r="FK14" s="47"/>
      <c r="FL14" s="47"/>
      <c r="FM14" s="47"/>
      <c r="FN14" s="47"/>
      <c r="FO14" s="47"/>
      <c r="FP14" s="47"/>
      <c r="FQ14" s="47"/>
      <c r="FR14" s="47"/>
      <c r="FS14" s="47"/>
      <c r="FT14" s="47"/>
      <c r="FU14" s="47"/>
      <c r="FV14" s="47"/>
      <c r="FW14" s="47"/>
      <c r="FX14" s="47"/>
      <c r="FY14" s="47"/>
      <c r="FZ14" s="47"/>
      <c r="GA14" s="47"/>
      <c r="GB14" s="48"/>
      <c r="GC14" s="46"/>
      <c r="GD14" s="47"/>
      <c r="GE14" s="47"/>
      <c r="GF14" s="47"/>
      <c r="GG14" s="47"/>
      <c r="GH14" s="47"/>
      <c r="GI14" s="47"/>
      <c r="GJ14" s="47"/>
      <c r="GK14" s="47"/>
      <c r="GL14" s="47"/>
      <c r="GM14" s="47"/>
      <c r="GN14" s="47"/>
      <c r="GO14" s="47"/>
      <c r="GP14" s="47"/>
      <c r="GQ14" s="47"/>
      <c r="GR14" s="47"/>
      <c r="GS14" s="47"/>
      <c r="GT14" s="47"/>
      <c r="GU14" s="47"/>
      <c r="GV14" s="47"/>
      <c r="GW14" s="47"/>
      <c r="GX14" s="47"/>
      <c r="GY14" s="47"/>
      <c r="GZ14" s="47"/>
      <c r="HA14" s="47"/>
      <c r="HB14" s="47"/>
      <c r="HC14" s="47"/>
      <c r="HD14" s="47"/>
      <c r="HE14" s="47"/>
      <c r="HF14" s="47"/>
      <c r="HG14" s="48"/>
      <c r="HH14" s="46"/>
      <c r="HI14" s="47"/>
      <c r="HJ14" s="47"/>
      <c r="HK14" s="47"/>
      <c r="HL14" s="47"/>
      <c r="HM14" s="47"/>
      <c r="HN14" s="47"/>
      <c r="HO14" s="47"/>
      <c r="HP14" s="47"/>
      <c r="HQ14" s="47"/>
      <c r="HR14" s="47"/>
      <c r="HS14" s="47"/>
      <c r="HT14" s="47"/>
      <c r="HU14" s="47"/>
      <c r="HV14" s="47"/>
      <c r="HW14" s="47"/>
      <c r="HX14" s="47"/>
      <c r="HY14" s="47"/>
      <c r="HZ14" s="47"/>
      <c r="IA14" s="47"/>
      <c r="IB14" s="47"/>
      <c r="IC14" s="47"/>
      <c r="ID14" s="47"/>
      <c r="IE14" s="47"/>
      <c r="IF14" s="47"/>
      <c r="IG14" s="47"/>
      <c r="IH14" s="47"/>
      <c r="II14" s="47"/>
      <c r="IJ14" s="47"/>
      <c r="IK14" s="47"/>
      <c r="IL14" s="48"/>
      <c r="IM14" s="46"/>
      <c r="IN14" s="47"/>
      <c r="IO14" s="47"/>
      <c r="IP14" s="47"/>
      <c r="IQ14" s="47"/>
      <c r="IR14" s="47"/>
      <c r="IS14" s="47"/>
      <c r="IT14" s="47"/>
      <c r="IU14" s="47"/>
      <c r="IV14" s="47"/>
      <c r="IW14" s="47"/>
      <c r="IX14" s="47"/>
      <c r="IY14" s="47"/>
      <c r="IZ14" s="47"/>
      <c r="JA14" s="47"/>
      <c r="JB14" s="47"/>
      <c r="JC14" s="47"/>
      <c r="JD14" s="47"/>
      <c r="JE14" s="47"/>
      <c r="JF14" s="47"/>
      <c r="JG14" s="47"/>
      <c r="JH14" s="47"/>
      <c r="JI14" s="47"/>
      <c r="JJ14" s="47"/>
      <c r="JK14" s="47"/>
      <c r="JL14" s="47"/>
      <c r="JM14" s="47"/>
      <c r="JN14" s="47"/>
      <c r="JO14" s="47"/>
      <c r="JP14" s="48"/>
      <c r="JQ14" s="46"/>
      <c r="JR14" s="47"/>
      <c r="JS14" s="47"/>
      <c r="JT14" s="47"/>
      <c r="JU14" s="47"/>
      <c r="JV14" s="47"/>
      <c r="JW14" s="47"/>
      <c r="JX14" s="47"/>
      <c r="JY14" s="47"/>
      <c r="JZ14" s="47"/>
      <c r="KA14" s="47"/>
      <c r="KB14" s="47"/>
      <c r="KC14" s="47"/>
      <c r="KD14" s="47"/>
      <c r="KE14" s="47"/>
      <c r="KF14" s="47"/>
      <c r="KG14" s="47"/>
      <c r="KH14" s="47"/>
      <c r="KI14" s="47"/>
      <c r="KJ14" s="47"/>
      <c r="KK14" s="47"/>
      <c r="KL14" s="47"/>
      <c r="KM14" s="47"/>
      <c r="KN14" s="47"/>
      <c r="KO14" s="47"/>
      <c r="KP14" s="47"/>
      <c r="KQ14" s="47"/>
      <c r="KR14" s="47"/>
      <c r="KS14" s="47"/>
      <c r="KT14" s="47"/>
      <c r="KU14" s="48"/>
      <c r="KV14" s="46"/>
      <c r="KW14" s="47"/>
      <c r="KX14" s="47"/>
      <c r="KY14" s="47"/>
      <c r="KZ14" s="47"/>
      <c r="LA14" s="47"/>
      <c r="LB14" s="47"/>
      <c r="LC14" s="47"/>
      <c r="LD14" s="47"/>
      <c r="LE14" s="47"/>
      <c r="LF14" s="47"/>
      <c r="LG14" s="47"/>
      <c r="LH14" s="47"/>
      <c r="LI14" s="47"/>
      <c r="LJ14" s="47"/>
      <c r="LK14" s="47"/>
      <c r="LL14" s="47"/>
      <c r="LM14" s="47"/>
      <c r="LN14" s="47"/>
      <c r="LO14" s="47"/>
      <c r="LP14" s="47"/>
      <c r="LQ14" s="47"/>
      <c r="LR14" s="47"/>
      <c r="LS14" s="47"/>
      <c r="LT14" s="47"/>
      <c r="LU14" s="47"/>
      <c r="LV14" s="47"/>
      <c r="LW14" s="47"/>
      <c r="LX14" s="47"/>
      <c r="LY14" s="48"/>
      <c r="LZ14" s="46"/>
      <c r="MA14" s="47"/>
      <c r="MB14" s="47"/>
      <c r="MC14" s="47"/>
      <c r="MD14" s="47"/>
      <c r="ME14" s="47"/>
      <c r="MF14" s="47"/>
      <c r="MG14" s="47"/>
      <c r="MH14" s="47"/>
      <c r="MI14" s="47"/>
      <c r="MJ14" s="47"/>
      <c r="MK14" s="47"/>
      <c r="ML14" s="47"/>
      <c r="MM14" s="47"/>
      <c r="MN14" s="47"/>
      <c r="MO14" s="47"/>
      <c r="MP14" s="47"/>
      <c r="MQ14" s="47"/>
      <c r="MR14" s="47"/>
      <c r="MS14" s="47"/>
      <c r="MT14" s="47"/>
      <c r="MU14" s="47"/>
      <c r="MV14" s="47"/>
      <c r="MW14" s="47"/>
      <c r="MX14" s="47"/>
      <c r="MY14" s="47"/>
      <c r="MZ14" s="47"/>
      <c r="NA14" s="47"/>
      <c r="NB14" s="47"/>
      <c r="NC14" s="47"/>
      <c r="ND14" s="48"/>
    </row>
    <row r="15" spans="1:368" x14ac:dyDescent="0.25">
      <c r="A15" s="57"/>
      <c r="B15" s="58"/>
      <c r="C15" s="59"/>
      <c r="D15" s="46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8"/>
      <c r="AI15" s="46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8"/>
      <c r="BK15" s="46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8"/>
      <c r="CP15" s="46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  <c r="DC15" s="47"/>
      <c r="DD15" s="47"/>
      <c r="DE15" s="47"/>
      <c r="DF15" s="47"/>
      <c r="DG15" s="47"/>
      <c r="DH15" s="47"/>
      <c r="DI15" s="47"/>
      <c r="DJ15" s="47"/>
      <c r="DK15" s="47"/>
      <c r="DL15" s="47"/>
      <c r="DM15" s="47"/>
      <c r="DN15" s="47"/>
      <c r="DO15" s="47"/>
      <c r="DP15" s="47"/>
      <c r="DQ15" s="47"/>
      <c r="DR15" s="47"/>
      <c r="DS15" s="48"/>
      <c r="DT15" s="46"/>
      <c r="DU15" s="47"/>
      <c r="DV15" s="47"/>
      <c r="DW15" s="47"/>
      <c r="DX15" s="47"/>
      <c r="DY15" s="47"/>
      <c r="DZ15" s="47"/>
      <c r="EA15" s="47"/>
      <c r="EB15" s="47"/>
      <c r="EC15" s="47"/>
      <c r="ED15" s="47"/>
      <c r="EE15" s="47"/>
      <c r="EF15" s="47"/>
      <c r="EG15" s="47"/>
      <c r="EH15" s="47"/>
      <c r="EI15" s="47"/>
      <c r="EJ15" s="47"/>
      <c r="EK15" s="47"/>
      <c r="EL15" s="47"/>
      <c r="EM15" s="47"/>
      <c r="EN15" s="47"/>
      <c r="EO15" s="47"/>
      <c r="EP15" s="47"/>
      <c r="EQ15" s="47"/>
      <c r="ER15" s="47"/>
      <c r="ES15" s="47"/>
      <c r="ET15" s="47"/>
      <c r="EU15" s="47"/>
      <c r="EV15" s="47"/>
      <c r="EW15" s="47"/>
      <c r="EX15" s="48"/>
      <c r="EY15" s="46"/>
      <c r="EZ15" s="47"/>
      <c r="FA15" s="47"/>
      <c r="FB15" s="47"/>
      <c r="FC15" s="47"/>
      <c r="FD15" s="47"/>
      <c r="FE15" s="47"/>
      <c r="FF15" s="47"/>
      <c r="FG15" s="47"/>
      <c r="FH15" s="47"/>
      <c r="FI15" s="47"/>
      <c r="FJ15" s="47"/>
      <c r="FK15" s="47"/>
      <c r="FL15" s="47"/>
      <c r="FM15" s="47"/>
      <c r="FN15" s="47"/>
      <c r="FO15" s="47"/>
      <c r="FP15" s="47"/>
      <c r="FQ15" s="47"/>
      <c r="FR15" s="47"/>
      <c r="FS15" s="47"/>
      <c r="FT15" s="47"/>
      <c r="FU15" s="47"/>
      <c r="FV15" s="47"/>
      <c r="FW15" s="47"/>
      <c r="FX15" s="47"/>
      <c r="FY15" s="47"/>
      <c r="FZ15" s="47"/>
      <c r="GA15" s="47"/>
      <c r="GB15" s="48"/>
      <c r="GC15" s="46"/>
      <c r="GD15" s="47"/>
      <c r="GE15" s="47"/>
      <c r="GF15" s="47"/>
      <c r="GG15" s="47"/>
      <c r="GH15" s="47"/>
      <c r="GI15" s="47"/>
      <c r="GJ15" s="47"/>
      <c r="GK15" s="47"/>
      <c r="GL15" s="47"/>
      <c r="GM15" s="47"/>
      <c r="GN15" s="47"/>
      <c r="GO15" s="47"/>
      <c r="GP15" s="47"/>
      <c r="GQ15" s="47"/>
      <c r="GR15" s="47"/>
      <c r="GS15" s="47"/>
      <c r="GT15" s="47"/>
      <c r="GU15" s="47"/>
      <c r="GV15" s="47"/>
      <c r="GW15" s="47"/>
      <c r="GX15" s="47"/>
      <c r="GY15" s="47"/>
      <c r="GZ15" s="47"/>
      <c r="HA15" s="47"/>
      <c r="HB15" s="47"/>
      <c r="HC15" s="47"/>
      <c r="HD15" s="47"/>
      <c r="HE15" s="47"/>
      <c r="HF15" s="47"/>
      <c r="HG15" s="48"/>
      <c r="HH15" s="46"/>
      <c r="HI15" s="47"/>
      <c r="HJ15" s="47"/>
      <c r="HK15" s="47"/>
      <c r="HL15" s="47"/>
      <c r="HM15" s="47"/>
      <c r="HN15" s="47"/>
      <c r="HO15" s="47"/>
      <c r="HP15" s="47"/>
      <c r="HQ15" s="47"/>
      <c r="HR15" s="47"/>
      <c r="HS15" s="47"/>
      <c r="HT15" s="47"/>
      <c r="HU15" s="47"/>
      <c r="HV15" s="47"/>
      <c r="HW15" s="47"/>
      <c r="HX15" s="47"/>
      <c r="HY15" s="47"/>
      <c r="HZ15" s="47"/>
      <c r="IA15" s="47"/>
      <c r="IB15" s="47"/>
      <c r="IC15" s="47"/>
      <c r="ID15" s="47"/>
      <c r="IE15" s="47"/>
      <c r="IF15" s="47"/>
      <c r="IG15" s="47"/>
      <c r="IH15" s="47"/>
      <c r="II15" s="47"/>
      <c r="IJ15" s="47"/>
      <c r="IK15" s="47"/>
      <c r="IL15" s="48"/>
      <c r="IM15" s="46"/>
      <c r="IN15" s="47"/>
      <c r="IO15" s="47"/>
      <c r="IP15" s="47"/>
      <c r="IQ15" s="47"/>
      <c r="IR15" s="47"/>
      <c r="IS15" s="47"/>
      <c r="IT15" s="47"/>
      <c r="IU15" s="47"/>
      <c r="IV15" s="47"/>
      <c r="IW15" s="47"/>
      <c r="IX15" s="47"/>
      <c r="IY15" s="47"/>
      <c r="IZ15" s="47"/>
      <c r="JA15" s="47"/>
      <c r="JB15" s="47"/>
      <c r="JC15" s="47"/>
      <c r="JD15" s="47"/>
      <c r="JE15" s="47"/>
      <c r="JF15" s="47"/>
      <c r="JG15" s="47"/>
      <c r="JH15" s="47"/>
      <c r="JI15" s="47"/>
      <c r="JJ15" s="47"/>
      <c r="JK15" s="47"/>
      <c r="JL15" s="47"/>
      <c r="JM15" s="47"/>
      <c r="JN15" s="47"/>
      <c r="JO15" s="47"/>
      <c r="JP15" s="48"/>
      <c r="JQ15" s="46"/>
      <c r="JR15" s="47"/>
      <c r="JS15" s="47"/>
      <c r="JT15" s="47"/>
      <c r="JU15" s="47"/>
      <c r="JV15" s="47"/>
      <c r="JW15" s="47"/>
      <c r="JX15" s="47"/>
      <c r="JY15" s="47"/>
      <c r="JZ15" s="47"/>
      <c r="KA15" s="47"/>
      <c r="KB15" s="47"/>
      <c r="KC15" s="47"/>
      <c r="KD15" s="47"/>
      <c r="KE15" s="47"/>
      <c r="KF15" s="47"/>
      <c r="KG15" s="47"/>
      <c r="KH15" s="47"/>
      <c r="KI15" s="47"/>
      <c r="KJ15" s="47"/>
      <c r="KK15" s="47"/>
      <c r="KL15" s="47"/>
      <c r="KM15" s="47"/>
      <c r="KN15" s="47"/>
      <c r="KO15" s="47"/>
      <c r="KP15" s="47"/>
      <c r="KQ15" s="47"/>
      <c r="KR15" s="47"/>
      <c r="KS15" s="47"/>
      <c r="KT15" s="47"/>
      <c r="KU15" s="48"/>
      <c r="KV15" s="46"/>
      <c r="KW15" s="47"/>
      <c r="KX15" s="47"/>
      <c r="KY15" s="47"/>
      <c r="KZ15" s="47"/>
      <c r="LA15" s="47"/>
      <c r="LB15" s="47"/>
      <c r="LC15" s="47"/>
      <c r="LD15" s="47"/>
      <c r="LE15" s="47"/>
      <c r="LF15" s="47"/>
      <c r="LG15" s="47"/>
      <c r="LH15" s="47"/>
      <c r="LI15" s="47"/>
      <c r="LJ15" s="47"/>
      <c r="LK15" s="47"/>
      <c r="LL15" s="47"/>
      <c r="LM15" s="47"/>
      <c r="LN15" s="47"/>
      <c r="LO15" s="47"/>
      <c r="LP15" s="47"/>
      <c r="LQ15" s="47"/>
      <c r="LR15" s="47"/>
      <c r="LS15" s="47"/>
      <c r="LT15" s="47"/>
      <c r="LU15" s="47"/>
      <c r="LV15" s="47"/>
      <c r="LW15" s="47"/>
      <c r="LX15" s="47"/>
      <c r="LY15" s="48"/>
      <c r="LZ15" s="46"/>
      <c r="MA15" s="47"/>
      <c r="MB15" s="47"/>
      <c r="MC15" s="47"/>
      <c r="MD15" s="47"/>
      <c r="ME15" s="47"/>
      <c r="MF15" s="47"/>
      <c r="MG15" s="47"/>
      <c r="MH15" s="47"/>
      <c r="MI15" s="47"/>
      <c r="MJ15" s="47"/>
      <c r="MK15" s="47"/>
      <c r="ML15" s="47"/>
      <c r="MM15" s="47"/>
      <c r="MN15" s="47"/>
      <c r="MO15" s="47"/>
      <c r="MP15" s="47"/>
      <c r="MQ15" s="47"/>
      <c r="MR15" s="47"/>
      <c r="MS15" s="47"/>
      <c r="MT15" s="47"/>
      <c r="MU15" s="47"/>
      <c r="MV15" s="47"/>
      <c r="MW15" s="47"/>
      <c r="MX15" s="47"/>
      <c r="MY15" s="47"/>
      <c r="MZ15" s="47"/>
      <c r="NA15" s="47"/>
      <c r="NB15" s="47"/>
      <c r="NC15" s="47"/>
      <c r="ND15" s="48"/>
    </row>
    <row r="16" spans="1:368" x14ac:dyDescent="0.25">
      <c r="A16" s="54"/>
      <c r="B16" s="58"/>
      <c r="C16" s="59"/>
      <c r="D16" s="46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8"/>
      <c r="AI16" s="46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8"/>
      <c r="BK16" s="46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8"/>
      <c r="CP16" s="46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  <c r="DQ16" s="47"/>
      <c r="DR16" s="47"/>
      <c r="DS16" s="48"/>
      <c r="DT16" s="46"/>
      <c r="DU16" s="47"/>
      <c r="DV16" s="47"/>
      <c r="DW16" s="47"/>
      <c r="DX16" s="47"/>
      <c r="DY16" s="47"/>
      <c r="DZ16" s="47"/>
      <c r="EA16" s="47"/>
      <c r="EB16" s="47"/>
      <c r="EC16" s="47"/>
      <c r="ED16" s="47"/>
      <c r="EE16" s="47"/>
      <c r="EF16" s="47"/>
      <c r="EG16" s="47"/>
      <c r="EH16" s="47"/>
      <c r="EI16" s="47"/>
      <c r="EJ16" s="47"/>
      <c r="EK16" s="47"/>
      <c r="EL16" s="47"/>
      <c r="EM16" s="47"/>
      <c r="EN16" s="47"/>
      <c r="EO16" s="47"/>
      <c r="EP16" s="47"/>
      <c r="EQ16" s="47"/>
      <c r="ER16" s="47"/>
      <c r="ES16" s="47"/>
      <c r="ET16" s="47"/>
      <c r="EU16" s="47"/>
      <c r="EV16" s="47"/>
      <c r="EW16" s="47"/>
      <c r="EX16" s="48"/>
      <c r="EY16" s="46"/>
      <c r="EZ16" s="47"/>
      <c r="FA16" s="47"/>
      <c r="FB16" s="47"/>
      <c r="FC16" s="47"/>
      <c r="FD16" s="47"/>
      <c r="FE16" s="47"/>
      <c r="FF16" s="47"/>
      <c r="FG16" s="47"/>
      <c r="FH16" s="47"/>
      <c r="FI16" s="47"/>
      <c r="FJ16" s="47"/>
      <c r="FK16" s="47"/>
      <c r="FL16" s="47"/>
      <c r="FM16" s="47"/>
      <c r="FN16" s="47"/>
      <c r="FO16" s="47"/>
      <c r="FP16" s="47"/>
      <c r="FQ16" s="47"/>
      <c r="FR16" s="47"/>
      <c r="FS16" s="47"/>
      <c r="FT16" s="47"/>
      <c r="FU16" s="47"/>
      <c r="FV16" s="47"/>
      <c r="FW16" s="47"/>
      <c r="FX16" s="47"/>
      <c r="FY16" s="47"/>
      <c r="FZ16" s="47"/>
      <c r="GA16" s="47"/>
      <c r="GB16" s="48"/>
      <c r="GC16" s="46"/>
      <c r="GD16" s="47"/>
      <c r="GE16" s="47"/>
      <c r="GF16" s="47"/>
      <c r="GG16" s="47"/>
      <c r="GH16" s="47"/>
      <c r="GI16" s="47"/>
      <c r="GJ16" s="47"/>
      <c r="GK16" s="47"/>
      <c r="GL16" s="47"/>
      <c r="GM16" s="47"/>
      <c r="GN16" s="47"/>
      <c r="GO16" s="47"/>
      <c r="GP16" s="47"/>
      <c r="GQ16" s="47"/>
      <c r="GR16" s="47"/>
      <c r="GS16" s="47"/>
      <c r="GT16" s="47"/>
      <c r="GU16" s="47"/>
      <c r="GV16" s="47"/>
      <c r="GW16" s="47"/>
      <c r="GX16" s="47"/>
      <c r="GY16" s="47"/>
      <c r="GZ16" s="47"/>
      <c r="HA16" s="47"/>
      <c r="HB16" s="47"/>
      <c r="HC16" s="47"/>
      <c r="HD16" s="47"/>
      <c r="HE16" s="47"/>
      <c r="HF16" s="47"/>
      <c r="HG16" s="48"/>
      <c r="HH16" s="46"/>
      <c r="HI16" s="47"/>
      <c r="HJ16" s="47"/>
      <c r="HK16" s="47"/>
      <c r="HL16" s="47"/>
      <c r="HM16" s="47"/>
      <c r="HN16" s="47"/>
      <c r="HO16" s="47"/>
      <c r="HP16" s="47"/>
      <c r="HQ16" s="47"/>
      <c r="HR16" s="47"/>
      <c r="HS16" s="47"/>
      <c r="HT16" s="47"/>
      <c r="HU16" s="47"/>
      <c r="HV16" s="47"/>
      <c r="HW16" s="47"/>
      <c r="HX16" s="47"/>
      <c r="HY16" s="47"/>
      <c r="HZ16" s="47"/>
      <c r="IA16" s="47"/>
      <c r="IB16" s="47"/>
      <c r="IC16" s="47"/>
      <c r="ID16" s="47"/>
      <c r="IE16" s="47"/>
      <c r="IF16" s="47"/>
      <c r="IG16" s="47"/>
      <c r="IH16" s="47"/>
      <c r="II16" s="47"/>
      <c r="IJ16" s="47"/>
      <c r="IK16" s="47"/>
      <c r="IL16" s="48"/>
      <c r="IM16" s="46"/>
      <c r="IN16" s="47"/>
      <c r="IO16" s="47"/>
      <c r="IP16" s="47"/>
      <c r="IQ16" s="47"/>
      <c r="IR16" s="47"/>
      <c r="IS16" s="47"/>
      <c r="IT16" s="47"/>
      <c r="IU16" s="47"/>
      <c r="IV16" s="47"/>
      <c r="IW16" s="47"/>
      <c r="IX16" s="47"/>
      <c r="IY16" s="47"/>
      <c r="IZ16" s="47"/>
      <c r="JA16" s="47"/>
      <c r="JB16" s="47"/>
      <c r="JC16" s="47"/>
      <c r="JD16" s="47"/>
      <c r="JE16" s="47"/>
      <c r="JF16" s="47"/>
      <c r="JG16" s="47"/>
      <c r="JH16" s="47"/>
      <c r="JI16" s="47"/>
      <c r="JJ16" s="47"/>
      <c r="JK16" s="47"/>
      <c r="JL16" s="47"/>
      <c r="JM16" s="47"/>
      <c r="JN16" s="47"/>
      <c r="JO16" s="47"/>
      <c r="JP16" s="48"/>
      <c r="JQ16" s="46"/>
      <c r="JR16" s="47"/>
      <c r="JS16" s="47"/>
      <c r="JT16" s="47"/>
      <c r="JU16" s="47"/>
      <c r="JV16" s="47"/>
      <c r="JW16" s="47"/>
      <c r="JX16" s="47"/>
      <c r="JY16" s="47"/>
      <c r="JZ16" s="47"/>
      <c r="KA16" s="47"/>
      <c r="KB16" s="47"/>
      <c r="KC16" s="47"/>
      <c r="KD16" s="47"/>
      <c r="KE16" s="47"/>
      <c r="KF16" s="47"/>
      <c r="KG16" s="47"/>
      <c r="KH16" s="47"/>
      <c r="KI16" s="47"/>
      <c r="KJ16" s="47"/>
      <c r="KK16" s="47"/>
      <c r="KL16" s="47"/>
      <c r="KM16" s="47"/>
      <c r="KN16" s="47"/>
      <c r="KO16" s="47"/>
      <c r="KP16" s="47"/>
      <c r="KQ16" s="47"/>
      <c r="KR16" s="47"/>
      <c r="KS16" s="47"/>
      <c r="KT16" s="47"/>
      <c r="KU16" s="48"/>
      <c r="KV16" s="46"/>
      <c r="KW16" s="47"/>
      <c r="KX16" s="47"/>
      <c r="KY16" s="47"/>
      <c r="KZ16" s="47"/>
      <c r="LA16" s="47"/>
      <c r="LB16" s="47"/>
      <c r="LC16" s="47"/>
      <c r="LD16" s="47"/>
      <c r="LE16" s="47"/>
      <c r="LF16" s="47"/>
      <c r="LG16" s="47"/>
      <c r="LH16" s="47"/>
      <c r="LI16" s="47"/>
      <c r="LJ16" s="47"/>
      <c r="LK16" s="47"/>
      <c r="LL16" s="47"/>
      <c r="LM16" s="47"/>
      <c r="LN16" s="47"/>
      <c r="LO16" s="47"/>
      <c r="LP16" s="47"/>
      <c r="LQ16" s="47"/>
      <c r="LR16" s="47"/>
      <c r="LS16" s="47"/>
      <c r="LT16" s="47"/>
      <c r="LU16" s="47"/>
      <c r="LV16" s="47"/>
      <c r="LW16" s="47"/>
      <c r="LX16" s="47"/>
      <c r="LY16" s="48"/>
      <c r="LZ16" s="46"/>
      <c r="MA16" s="47"/>
      <c r="MB16" s="47"/>
      <c r="MC16" s="47"/>
      <c r="MD16" s="47"/>
      <c r="ME16" s="47"/>
      <c r="MF16" s="47"/>
      <c r="MG16" s="47"/>
      <c r="MH16" s="47"/>
      <c r="MI16" s="47"/>
      <c r="MJ16" s="47"/>
      <c r="MK16" s="47"/>
      <c r="ML16" s="47"/>
      <c r="MM16" s="47"/>
      <c r="MN16" s="47"/>
      <c r="MO16" s="47"/>
      <c r="MP16" s="47"/>
      <c r="MQ16" s="47"/>
      <c r="MR16" s="47"/>
      <c r="MS16" s="47"/>
      <c r="MT16" s="47"/>
      <c r="MU16" s="47"/>
      <c r="MV16" s="47"/>
      <c r="MW16" s="47"/>
      <c r="MX16" s="47"/>
      <c r="MY16" s="47"/>
      <c r="MZ16" s="47"/>
      <c r="NA16" s="47"/>
      <c r="NB16" s="47"/>
      <c r="NC16" s="47"/>
      <c r="ND16" s="48"/>
    </row>
    <row r="17" spans="1:368" x14ac:dyDescent="0.25">
      <c r="A17" s="57"/>
      <c r="B17" s="58"/>
      <c r="C17" s="59"/>
      <c r="D17" s="46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8"/>
      <c r="AI17" s="46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8"/>
      <c r="BK17" s="46"/>
      <c r="BL17" s="47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7"/>
      <c r="CA17" s="47"/>
      <c r="CB17" s="47"/>
      <c r="CC17" s="47"/>
      <c r="CD17" s="47"/>
      <c r="CE17" s="47"/>
      <c r="CF17" s="47"/>
      <c r="CG17" s="47"/>
      <c r="CH17" s="47"/>
      <c r="CI17" s="47"/>
      <c r="CJ17" s="47"/>
      <c r="CK17" s="47"/>
      <c r="CL17" s="47"/>
      <c r="CM17" s="47"/>
      <c r="CN17" s="47"/>
      <c r="CO17" s="48"/>
      <c r="CP17" s="46"/>
      <c r="CQ17" s="47"/>
      <c r="CR17" s="47"/>
      <c r="CS17" s="47"/>
      <c r="CT17" s="47"/>
      <c r="CU17" s="47"/>
      <c r="CV17" s="47"/>
      <c r="CW17" s="47"/>
      <c r="CX17" s="47"/>
      <c r="CY17" s="47"/>
      <c r="CZ17" s="47"/>
      <c r="DA17" s="47"/>
      <c r="DB17" s="47"/>
      <c r="DC17" s="47"/>
      <c r="DD17" s="47"/>
      <c r="DE17" s="47"/>
      <c r="DF17" s="47"/>
      <c r="DG17" s="47"/>
      <c r="DH17" s="47"/>
      <c r="DI17" s="47"/>
      <c r="DJ17" s="47"/>
      <c r="DK17" s="47"/>
      <c r="DL17" s="47"/>
      <c r="DM17" s="47"/>
      <c r="DN17" s="47"/>
      <c r="DO17" s="47"/>
      <c r="DP17" s="47"/>
      <c r="DQ17" s="47"/>
      <c r="DR17" s="47"/>
      <c r="DS17" s="48"/>
      <c r="DT17" s="46"/>
      <c r="DU17" s="47"/>
      <c r="DV17" s="47"/>
      <c r="DW17" s="47"/>
      <c r="DX17" s="47"/>
      <c r="DY17" s="47"/>
      <c r="DZ17" s="47"/>
      <c r="EA17" s="47"/>
      <c r="EB17" s="47"/>
      <c r="EC17" s="47"/>
      <c r="ED17" s="47"/>
      <c r="EE17" s="47"/>
      <c r="EF17" s="47"/>
      <c r="EG17" s="47"/>
      <c r="EH17" s="47"/>
      <c r="EI17" s="47"/>
      <c r="EJ17" s="47"/>
      <c r="EK17" s="47"/>
      <c r="EL17" s="47"/>
      <c r="EM17" s="47"/>
      <c r="EN17" s="47"/>
      <c r="EO17" s="47"/>
      <c r="EP17" s="47"/>
      <c r="EQ17" s="47"/>
      <c r="ER17" s="47"/>
      <c r="ES17" s="47"/>
      <c r="ET17" s="47"/>
      <c r="EU17" s="47"/>
      <c r="EV17" s="47"/>
      <c r="EW17" s="47"/>
      <c r="EX17" s="48"/>
      <c r="EY17" s="46"/>
      <c r="EZ17" s="47"/>
      <c r="FA17" s="47"/>
      <c r="FB17" s="47"/>
      <c r="FC17" s="47"/>
      <c r="FD17" s="47"/>
      <c r="FE17" s="47"/>
      <c r="FF17" s="47"/>
      <c r="FG17" s="47"/>
      <c r="FH17" s="47"/>
      <c r="FI17" s="47"/>
      <c r="FJ17" s="47"/>
      <c r="FK17" s="47"/>
      <c r="FL17" s="47"/>
      <c r="FM17" s="47"/>
      <c r="FN17" s="47"/>
      <c r="FO17" s="47"/>
      <c r="FP17" s="47"/>
      <c r="FQ17" s="47"/>
      <c r="FR17" s="47"/>
      <c r="FS17" s="47"/>
      <c r="FT17" s="47"/>
      <c r="FU17" s="47"/>
      <c r="FV17" s="47"/>
      <c r="FW17" s="47"/>
      <c r="FX17" s="47"/>
      <c r="FY17" s="47"/>
      <c r="FZ17" s="47"/>
      <c r="GA17" s="47"/>
      <c r="GB17" s="48"/>
      <c r="GC17" s="46"/>
      <c r="GD17" s="47"/>
      <c r="GE17" s="47"/>
      <c r="GF17" s="47"/>
      <c r="GG17" s="47"/>
      <c r="GH17" s="47"/>
      <c r="GI17" s="47"/>
      <c r="GJ17" s="47"/>
      <c r="GK17" s="47"/>
      <c r="GL17" s="47"/>
      <c r="GM17" s="47"/>
      <c r="GN17" s="47"/>
      <c r="GO17" s="47"/>
      <c r="GP17" s="47"/>
      <c r="GQ17" s="47"/>
      <c r="GR17" s="47"/>
      <c r="GS17" s="47"/>
      <c r="GT17" s="47"/>
      <c r="GU17" s="47"/>
      <c r="GV17" s="47"/>
      <c r="GW17" s="47"/>
      <c r="GX17" s="47"/>
      <c r="GY17" s="47"/>
      <c r="GZ17" s="47"/>
      <c r="HA17" s="47"/>
      <c r="HB17" s="47"/>
      <c r="HC17" s="47"/>
      <c r="HD17" s="47"/>
      <c r="HE17" s="47"/>
      <c r="HF17" s="47"/>
      <c r="HG17" s="48"/>
      <c r="HH17" s="46"/>
      <c r="HI17" s="47"/>
      <c r="HJ17" s="47"/>
      <c r="HK17" s="47"/>
      <c r="HL17" s="47"/>
      <c r="HM17" s="47"/>
      <c r="HN17" s="47"/>
      <c r="HO17" s="47"/>
      <c r="HP17" s="47"/>
      <c r="HQ17" s="47"/>
      <c r="HR17" s="47"/>
      <c r="HS17" s="47"/>
      <c r="HT17" s="47"/>
      <c r="HU17" s="47"/>
      <c r="HV17" s="47"/>
      <c r="HW17" s="47"/>
      <c r="HX17" s="47"/>
      <c r="HY17" s="47"/>
      <c r="HZ17" s="47"/>
      <c r="IA17" s="47"/>
      <c r="IB17" s="47"/>
      <c r="IC17" s="47"/>
      <c r="ID17" s="47"/>
      <c r="IE17" s="47"/>
      <c r="IF17" s="47"/>
      <c r="IG17" s="47"/>
      <c r="IH17" s="47"/>
      <c r="II17" s="47"/>
      <c r="IJ17" s="47"/>
      <c r="IK17" s="47"/>
      <c r="IL17" s="48"/>
      <c r="IM17" s="46"/>
      <c r="IN17" s="47"/>
      <c r="IO17" s="47"/>
      <c r="IP17" s="47"/>
      <c r="IQ17" s="47"/>
      <c r="IR17" s="47"/>
      <c r="IS17" s="47"/>
      <c r="IT17" s="47"/>
      <c r="IU17" s="47"/>
      <c r="IV17" s="47"/>
      <c r="IW17" s="47"/>
      <c r="IX17" s="47"/>
      <c r="IY17" s="47"/>
      <c r="IZ17" s="47"/>
      <c r="JA17" s="47"/>
      <c r="JB17" s="47"/>
      <c r="JC17" s="47"/>
      <c r="JD17" s="47"/>
      <c r="JE17" s="47"/>
      <c r="JF17" s="47"/>
      <c r="JG17" s="47"/>
      <c r="JH17" s="47"/>
      <c r="JI17" s="47"/>
      <c r="JJ17" s="47"/>
      <c r="JK17" s="47"/>
      <c r="JL17" s="47"/>
      <c r="JM17" s="47"/>
      <c r="JN17" s="47"/>
      <c r="JO17" s="47"/>
      <c r="JP17" s="48"/>
      <c r="JQ17" s="46"/>
      <c r="JR17" s="47"/>
      <c r="JS17" s="47"/>
      <c r="JT17" s="47"/>
      <c r="JU17" s="47"/>
      <c r="JV17" s="47"/>
      <c r="JW17" s="47"/>
      <c r="JX17" s="47"/>
      <c r="JY17" s="47"/>
      <c r="JZ17" s="47"/>
      <c r="KA17" s="47"/>
      <c r="KB17" s="47"/>
      <c r="KC17" s="47"/>
      <c r="KD17" s="47"/>
      <c r="KE17" s="47"/>
      <c r="KF17" s="47"/>
      <c r="KG17" s="47"/>
      <c r="KH17" s="47"/>
      <c r="KI17" s="47"/>
      <c r="KJ17" s="47"/>
      <c r="KK17" s="47"/>
      <c r="KL17" s="47"/>
      <c r="KM17" s="47"/>
      <c r="KN17" s="47"/>
      <c r="KO17" s="47"/>
      <c r="KP17" s="47"/>
      <c r="KQ17" s="47"/>
      <c r="KR17" s="47"/>
      <c r="KS17" s="47"/>
      <c r="KT17" s="47"/>
      <c r="KU17" s="48"/>
      <c r="KV17" s="46"/>
      <c r="KW17" s="47"/>
      <c r="KX17" s="47"/>
      <c r="KY17" s="47"/>
      <c r="KZ17" s="47"/>
      <c r="LA17" s="47"/>
      <c r="LB17" s="47"/>
      <c r="LC17" s="47"/>
      <c r="LD17" s="47"/>
      <c r="LE17" s="47"/>
      <c r="LF17" s="47"/>
      <c r="LG17" s="47"/>
      <c r="LH17" s="47"/>
      <c r="LI17" s="47"/>
      <c r="LJ17" s="47"/>
      <c r="LK17" s="47"/>
      <c r="LL17" s="47"/>
      <c r="LM17" s="47"/>
      <c r="LN17" s="47"/>
      <c r="LO17" s="47"/>
      <c r="LP17" s="47"/>
      <c r="LQ17" s="47"/>
      <c r="LR17" s="47"/>
      <c r="LS17" s="47"/>
      <c r="LT17" s="47"/>
      <c r="LU17" s="47"/>
      <c r="LV17" s="47"/>
      <c r="LW17" s="47"/>
      <c r="LX17" s="47"/>
      <c r="LY17" s="48"/>
      <c r="LZ17" s="46"/>
      <c r="MA17" s="47"/>
      <c r="MB17" s="47"/>
      <c r="MC17" s="47"/>
      <c r="MD17" s="47"/>
      <c r="ME17" s="47"/>
      <c r="MF17" s="47"/>
      <c r="MG17" s="47"/>
      <c r="MH17" s="47"/>
      <c r="MI17" s="47"/>
      <c r="MJ17" s="47"/>
      <c r="MK17" s="47"/>
      <c r="ML17" s="47"/>
      <c r="MM17" s="47"/>
      <c r="MN17" s="47"/>
      <c r="MO17" s="47"/>
      <c r="MP17" s="47"/>
      <c r="MQ17" s="47"/>
      <c r="MR17" s="47"/>
      <c r="MS17" s="47"/>
      <c r="MT17" s="47"/>
      <c r="MU17" s="47"/>
      <c r="MV17" s="47"/>
      <c r="MW17" s="47"/>
      <c r="MX17" s="47"/>
      <c r="MY17" s="47"/>
      <c r="MZ17" s="47"/>
      <c r="NA17" s="47"/>
      <c r="NB17" s="47"/>
      <c r="NC17" s="47"/>
      <c r="ND17" s="48"/>
    </row>
    <row r="18" spans="1:368" x14ac:dyDescent="0.25">
      <c r="A18" s="54"/>
      <c r="B18" s="58"/>
      <c r="C18" s="59"/>
      <c r="D18" s="46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8"/>
      <c r="AI18" s="46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8"/>
      <c r="BK18" s="46"/>
      <c r="BL18" s="47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7"/>
      <c r="CA18" s="47"/>
      <c r="CB18" s="47"/>
      <c r="CC18" s="47"/>
      <c r="CD18" s="47"/>
      <c r="CE18" s="47"/>
      <c r="CF18" s="47"/>
      <c r="CG18" s="47"/>
      <c r="CH18" s="47"/>
      <c r="CI18" s="47"/>
      <c r="CJ18" s="47"/>
      <c r="CK18" s="47"/>
      <c r="CL18" s="47"/>
      <c r="CM18" s="47"/>
      <c r="CN18" s="47"/>
      <c r="CO18" s="48"/>
      <c r="CP18" s="46"/>
      <c r="CQ18" s="47"/>
      <c r="CR18" s="47"/>
      <c r="CS18" s="47"/>
      <c r="CT18" s="47"/>
      <c r="CU18" s="47"/>
      <c r="CV18" s="47"/>
      <c r="CW18" s="47"/>
      <c r="CX18" s="47"/>
      <c r="CY18" s="47"/>
      <c r="CZ18" s="47"/>
      <c r="DA18" s="47"/>
      <c r="DB18" s="47"/>
      <c r="DC18" s="47"/>
      <c r="DD18" s="47"/>
      <c r="DE18" s="47"/>
      <c r="DF18" s="47"/>
      <c r="DG18" s="47"/>
      <c r="DH18" s="47"/>
      <c r="DI18" s="47"/>
      <c r="DJ18" s="47"/>
      <c r="DK18" s="47"/>
      <c r="DL18" s="47"/>
      <c r="DM18" s="47"/>
      <c r="DN18" s="47"/>
      <c r="DO18" s="47"/>
      <c r="DP18" s="47"/>
      <c r="DQ18" s="47"/>
      <c r="DR18" s="47"/>
      <c r="DS18" s="48"/>
      <c r="DT18" s="46"/>
      <c r="DU18" s="47"/>
      <c r="DV18" s="47"/>
      <c r="DW18" s="47"/>
      <c r="DX18" s="47"/>
      <c r="DY18" s="47"/>
      <c r="DZ18" s="47"/>
      <c r="EA18" s="47"/>
      <c r="EB18" s="47"/>
      <c r="EC18" s="47"/>
      <c r="ED18" s="47"/>
      <c r="EE18" s="47"/>
      <c r="EF18" s="47"/>
      <c r="EG18" s="47"/>
      <c r="EH18" s="47"/>
      <c r="EI18" s="47"/>
      <c r="EJ18" s="47"/>
      <c r="EK18" s="47"/>
      <c r="EL18" s="47"/>
      <c r="EM18" s="47"/>
      <c r="EN18" s="47"/>
      <c r="EO18" s="47"/>
      <c r="EP18" s="47"/>
      <c r="EQ18" s="47"/>
      <c r="ER18" s="47"/>
      <c r="ES18" s="47"/>
      <c r="ET18" s="47"/>
      <c r="EU18" s="47"/>
      <c r="EV18" s="47"/>
      <c r="EW18" s="47"/>
      <c r="EX18" s="48"/>
      <c r="EY18" s="46"/>
      <c r="EZ18" s="47"/>
      <c r="FA18" s="47"/>
      <c r="FB18" s="47"/>
      <c r="FC18" s="47"/>
      <c r="FD18" s="47"/>
      <c r="FE18" s="47"/>
      <c r="FF18" s="47"/>
      <c r="FG18" s="47"/>
      <c r="FH18" s="47"/>
      <c r="FI18" s="47"/>
      <c r="FJ18" s="47"/>
      <c r="FK18" s="47"/>
      <c r="FL18" s="47"/>
      <c r="FM18" s="47"/>
      <c r="FN18" s="47"/>
      <c r="FO18" s="47"/>
      <c r="FP18" s="47"/>
      <c r="FQ18" s="47"/>
      <c r="FR18" s="47"/>
      <c r="FS18" s="47"/>
      <c r="FT18" s="47"/>
      <c r="FU18" s="47"/>
      <c r="FV18" s="47"/>
      <c r="FW18" s="47"/>
      <c r="FX18" s="47"/>
      <c r="FY18" s="47"/>
      <c r="FZ18" s="47"/>
      <c r="GA18" s="47"/>
      <c r="GB18" s="48"/>
      <c r="GC18" s="46"/>
      <c r="GD18" s="47"/>
      <c r="GE18" s="47"/>
      <c r="GF18" s="47"/>
      <c r="GG18" s="47"/>
      <c r="GH18" s="47"/>
      <c r="GI18" s="47"/>
      <c r="GJ18" s="47"/>
      <c r="GK18" s="47"/>
      <c r="GL18" s="47"/>
      <c r="GM18" s="47"/>
      <c r="GN18" s="47"/>
      <c r="GO18" s="47"/>
      <c r="GP18" s="47"/>
      <c r="GQ18" s="47"/>
      <c r="GR18" s="47"/>
      <c r="GS18" s="47"/>
      <c r="GT18" s="47"/>
      <c r="GU18" s="47"/>
      <c r="GV18" s="47"/>
      <c r="GW18" s="47"/>
      <c r="GX18" s="47"/>
      <c r="GY18" s="47"/>
      <c r="GZ18" s="47"/>
      <c r="HA18" s="47"/>
      <c r="HB18" s="47"/>
      <c r="HC18" s="47"/>
      <c r="HD18" s="47"/>
      <c r="HE18" s="47"/>
      <c r="HF18" s="47"/>
      <c r="HG18" s="48"/>
      <c r="HH18" s="46"/>
      <c r="HI18" s="47"/>
      <c r="HJ18" s="47"/>
      <c r="HK18" s="47"/>
      <c r="HL18" s="47"/>
      <c r="HM18" s="47"/>
      <c r="HN18" s="47"/>
      <c r="HO18" s="47"/>
      <c r="HP18" s="47"/>
      <c r="HQ18" s="47"/>
      <c r="HR18" s="47"/>
      <c r="HS18" s="47"/>
      <c r="HT18" s="47"/>
      <c r="HU18" s="47"/>
      <c r="HV18" s="47"/>
      <c r="HW18" s="47"/>
      <c r="HX18" s="47"/>
      <c r="HY18" s="47"/>
      <c r="HZ18" s="47"/>
      <c r="IA18" s="47"/>
      <c r="IB18" s="47"/>
      <c r="IC18" s="47"/>
      <c r="ID18" s="47"/>
      <c r="IE18" s="47"/>
      <c r="IF18" s="47"/>
      <c r="IG18" s="47"/>
      <c r="IH18" s="47"/>
      <c r="II18" s="47"/>
      <c r="IJ18" s="47"/>
      <c r="IK18" s="47"/>
      <c r="IL18" s="48"/>
      <c r="IM18" s="46"/>
      <c r="IN18" s="47"/>
      <c r="IO18" s="47"/>
      <c r="IP18" s="47"/>
      <c r="IQ18" s="47"/>
      <c r="IR18" s="47"/>
      <c r="IS18" s="47"/>
      <c r="IT18" s="47"/>
      <c r="IU18" s="47"/>
      <c r="IV18" s="47"/>
      <c r="IW18" s="47"/>
      <c r="IX18" s="47"/>
      <c r="IY18" s="47"/>
      <c r="IZ18" s="47"/>
      <c r="JA18" s="47"/>
      <c r="JB18" s="47"/>
      <c r="JC18" s="47"/>
      <c r="JD18" s="47"/>
      <c r="JE18" s="47"/>
      <c r="JF18" s="47"/>
      <c r="JG18" s="47"/>
      <c r="JH18" s="47"/>
      <c r="JI18" s="47"/>
      <c r="JJ18" s="47"/>
      <c r="JK18" s="47"/>
      <c r="JL18" s="47"/>
      <c r="JM18" s="47"/>
      <c r="JN18" s="47"/>
      <c r="JO18" s="47"/>
      <c r="JP18" s="48"/>
      <c r="JQ18" s="46"/>
      <c r="JR18" s="47"/>
      <c r="JS18" s="47"/>
      <c r="JT18" s="47"/>
      <c r="JU18" s="47"/>
      <c r="JV18" s="47"/>
      <c r="JW18" s="47"/>
      <c r="JX18" s="47"/>
      <c r="JY18" s="47"/>
      <c r="JZ18" s="47"/>
      <c r="KA18" s="47"/>
      <c r="KB18" s="47"/>
      <c r="KC18" s="47"/>
      <c r="KD18" s="47"/>
      <c r="KE18" s="47"/>
      <c r="KF18" s="47"/>
      <c r="KG18" s="47"/>
      <c r="KH18" s="47"/>
      <c r="KI18" s="47"/>
      <c r="KJ18" s="47"/>
      <c r="KK18" s="47"/>
      <c r="KL18" s="47"/>
      <c r="KM18" s="47"/>
      <c r="KN18" s="47"/>
      <c r="KO18" s="47"/>
      <c r="KP18" s="47"/>
      <c r="KQ18" s="47"/>
      <c r="KR18" s="47"/>
      <c r="KS18" s="47"/>
      <c r="KT18" s="47"/>
      <c r="KU18" s="48"/>
      <c r="KV18" s="46"/>
      <c r="KW18" s="47"/>
      <c r="KX18" s="47"/>
      <c r="KY18" s="47"/>
      <c r="KZ18" s="47"/>
      <c r="LA18" s="47"/>
      <c r="LB18" s="47"/>
      <c r="LC18" s="47"/>
      <c r="LD18" s="47"/>
      <c r="LE18" s="47"/>
      <c r="LF18" s="47"/>
      <c r="LG18" s="47"/>
      <c r="LH18" s="47"/>
      <c r="LI18" s="47"/>
      <c r="LJ18" s="47"/>
      <c r="LK18" s="47"/>
      <c r="LL18" s="47"/>
      <c r="LM18" s="47"/>
      <c r="LN18" s="47"/>
      <c r="LO18" s="47"/>
      <c r="LP18" s="47"/>
      <c r="LQ18" s="47"/>
      <c r="LR18" s="47"/>
      <c r="LS18" s="47"/>
      <c r="LT18" s="47"/>
      <c r="LU18" s="47"/>
      <c r="LV18" s="47"/>
      <c r="LW18" s="47"/>
      <c r="LX18" s="47"/>
      <c r="LY18" s="48"/>
      <c r="LZ18" s="46"/>
      <c r="MA18" s="47"/>
      <c r="MB18" s="47"/>
      <c r="MC18" s="47"/>
      <c r="MD18" s="47"/>
      <c r="ME18" s="47"/>
      <c r="MF18" s="47"/>
      <c r="MG18" s="47"/>
      <c r="MH18" s="47"/>
      <c r="MI18" s="47"/>
      <c r="MJ18" s="47"/>
      <c r="MK18" s="47"/>
      <c r="ML18" s="47"/>
      <c r="MM18" s="47"/>
      <c r="MN18" s="47"/>
      <c r="MO18" s="47"/>
      <c r="MP18" s="47"/>
      <c r="MQ18" s="47"/>
      <c r="MR18" s="47"/>
      <c r="MS18" s="47"/>
      <c r="MT18" s="47"/>
      <c r="MU18" s="47"/>
      <c r="MV18" s="47"/>
      <c r="MW18" s="47"/>
      <c r="MX18" s="47"/>
      <c r="MY18" s="47"/>
      <c r="MZ18" s="47"/>
      <c r="NA18" s="47"/>
      <c r="NB18" s="47"/>
      <c r="NC18" s="47"/>
      <c r="ND18" s="48"/>
    </row>
    <row r="19" spans="1:368" x14ac:dyDescent="0.25">
      <c r="A19" s="57"/>
      <c r="B19" s="58"/>
      <c r="C19" s="59"/>
      <c r="D19" s="46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8"/>
      <c r="AI19" s="46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8"/>
      <c r="BK19" s="46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7"/>
      <c r="CA19" s="47"/>
      <c r="CB19" s="47"/>
      <c r="CC19" s="47"/>
      <c r="CD19" s="47"/>
      <c r="CE19" s="47"/>
      <c r="CF19" s="47"/>
      <c r="CG19" s="47"/>
      <c r="CH19" s="47"/>
      <c r="CI19" s="47"/>
      <c r="CJ19" s="47"/>
      <c r="CK19" s="47"/>
      <c r="CL19" s="47"/>
      <c r="CM19" s="47"/>
      <c r="CN19" s="47"/>
      <c r="CO19" s="48"/>
      <c r="CP19" s="46"/>
      <c r="CQ19" s="47"/>
      <c r="CR19" s="47"/>
      <c r="CS19" s="47"/>
      <c r="CT19" s="47"/>
      <c r="CU19" s="47"/>
      <c r="CV19" s="47"/>
      <c r="CW19" s="47"/>
      <c r="CX19" s="47"/>
      <c r="CY19" s="47"/>
      <c r="CZ19" s="47"/>
      <c r="DA19" s="47"/>
      <c r="DB19" s="47"/>
      <c r="DC19" s="47"/>
      <c r="DD19" s="47"/>
      <c r="DE19" s="47"/>
      <c r="DF19" s="47"/>
      <c r="DG19" s="47"/>
      <c r="DH19" s="47"/>
      <c r="DI19" s="47"/>
      <c r="DJ19" s="47"/>
      <c r="DK19" s="47"/>
      <c r="DL19" s="47"/>
      <c r="DM19" s="47"/>
      <c r="DN19" s="47"/>
      <c r="DO19" s="47"/>
      <c r="DP19" s="47"/>
      <c r="DQ19" s="47"/>
      <c r="DR19" s="47"/>
      <c r="DS19" s="48"/>
      <c r="DT19" s="46"/>
      <c r="DU19" s="47"/>
      <c r="DV19" s="47"/>
      <c r="DW19" s="47"/>
      <c r="DX19" s="47"/>
      <c r="DY19" s="47"/>
      <c r="DZ19" s="47"/>
      <c r="EA19" s="47"/>
      <c r="EB19" s="47"/>
      <c r="EC19" s="47"/>
      <c r="ED19" s="47"/>
      <c r="EE19" s="47"/>
      <c r="EF19" s="47"/>
      <c r="EG19" s="47"/>
      <c r="EH19" s="47"/>
      <c r="EI19" s="47"/>
      <c r="EJ19" s="47"/>
      <c r="EK19" s="47"/>
      <c r="EL19" s="47"/>
      <c r="EM19" s="47"/>
      <c r="EN19" s="47"/>
      <c r="EO19" s="47"/>
      <c r="EP19" s="47"/>
      <c r="EQ19" s="47"/>
      <c r="ER19" s="47"/>
      <c r="ES19" s="47"/>
      <c r="ET19" s="47"/>
      <c r="EU19" s="47"/>
      <c r="EV19" s="47"/>
      <c r="EW19" s="47"/>
      <c r="EX19" s="48"/>
      <c r="EY19" s="46"/>
      <c r="EZ19" s="47"/>
      <c r="FA19" s="47"/>
      <c r="FB19" s="47"/>
      <c r="FC19" s="47"/>
      <c r="FD19" s="47"/>
      <c r="FE19" s="47"/>
      <c r="FF19" s="47"/>
      <c r="FG19" s="47"/>
      <c r="FH19" s="47"/>
      <c r="FI19" s="47"/>
      <c r="FJ19" s="47"/>
      <c r="FK19" s="47"/>
      <c r="FL19" s="47"/>
      <c r="FM19" s="47"/>
      <c r="FN19" s="47"/>
      <c r="FO19" s="47"/>
      <c r="FP19" s="47"/>
      <c r="FQ19" s="47"/>
      <c r="FR19" s="47"/>
      <c r="FS19" s="47"/>
      <c r="FT19" s="47"/>
      <c r="FU19" s="47"/>
      <c r="FV19" s="47"/>
      <c r="FW19" s="47"/>
      <c r="FX19" s="47"/>
      <c r="FY19" s="47"/>
      <c r="FZ19" s="47"/>
      <c r="GA19" s="47"/>
      <c r="GB19" s="48"/>
      <c r="GC19" s="46"/>
      <c r="GD19" s="47"/>
      <c r="GE19" s="47"/>
      <c r="GF19" s="47"/>
      <c r="GG19" s="47"/>
      <c r="GH19" s="47"/>
      <c r="GI19" s="47"/>
      <c r="GJ19" s="47"/>
      <c r="GK19" s="47"/>
      <c r="GL19" s="47"/>
      <c r="GM19" s="47"/>
      <c r="GN19" s="47"/>
      <c r="GO19" s="47"/>
      <c r="GP19" s="47"/>
      <c r="GQ19" s="47"/>
      <c r="GR19" s="47"/>
      <c r="GS19" s="47"/>
      <c r="GT19" s="47"/>
      <c r="GU19" s="47"/>
      <c r="GV19" s="47"/>
      <c r="GW19" s="47"/>
      <c r="GX19" s="47"/>
      <c r="GY19" s="47"/>
      <c r="GZ19" s="47"/>
      <c r="HA19" s="47"/>
      <c r="HB19" s="47"/>
      <c r="HC19" s="47"/>
      <c r="HD19" s="47"/>
      <c r="HE19" s="47"/>
      <c r="HF19" s="47"/>
      <c r="HG19" s="48"/>
      <c r="HH19" s="46"/>
      <c r="HI19" s="47"/>
      <c r="HJ19" s="47"/>
      <c r="HK19" s="47"/>
      <c r="HL19" s="47"/>
      <c r="HM19" s="47"/>
      <c r="HN19" s="47"/>
      <c r="HO19" s="47"/>
      <c r="HP19" s="47"/>
      <c r="HQ19" s="47"/>
      <c r="HR19" s="47"/>
      <c r="HS19" s="47"/>
      <c r="HT19" s="47"/>
      <c r="HU19" s="47"/>
      <c r="HV19" s="47"/>
      <c r="HW19" s="47"/>
      <c r="HX19" s="47"/>
      <c r="HY19" s="47"/>
      <c r="HZ19" s="47"/>
      <c r="IA19" s="47"/>
      <c r="IB19" s="47"/>
      <c r="IC19" s="47"/>
      <c r="ID19" s="47"/>
      <c r="IE19" s="47"/>
      <c r="IF19" s="47"/>
      <c r="IG19" s="47"/>
      <c r="IH19" s="47"/>
      <c r="II19" s="47"/>
      <c r="IJ19" s="47"/>
      <c r="IK19" s="47"/>
      <c r="IL19" s="48"/>
      <c r="IM19" s="46"/>
      <c r="IN19" s="47"/>
      <c r="IO19" s="47"/>
      <c r="IP19" s="47"/>
      <c r="IQ19" s="47"/>
      <c r="IR19" s="47"/>
      <c r="IS19" s="47"/>
      <c r="IT19" s="47"/>
      <c r="IU19" s="47"/>
      <c r="IV19" s="47"/>
      <c r="IW19" s="47"/>
      <c r="IX19" s="47"/>
      <c r="IY19" s="47"/>
      <c r="IZ19" s="47"/>
      <c r="JA19" s="47"/>
      <c r="JB19" s="47"/>
      <c r="JC19" s="47"/>
      <c r="JD19" s="47"/>
      <c r="JE19" s="47"/>
      <c r="JF19" s="47"/>
      <c r="JG19" s="47"/>
      <c r="JH19" s="47"/>
      <c r="JI19" s="47"/>
      <c r="JJ19" s="47"/>
      <c r="JK19" s="47"/>
      <c r="JL19" s="47"/>
      <c r="JM19" s="47"/>
      <c r="JN19" s="47"/>
      <c r="JO19" s="47"/>
      <c r="JP19" s="48"/>
      <c r="JQ19" s="46"/>
      <c r="JR19" s="47"/>
      <c r="JS19" s="47"/>
      <c r="JT19" s="47"/>
      <c r="JU19" s="47"/>
      <c r="JV19" s="47"/>
      <c r="JW19" s="47"/>
      <c r="JX19" s="47"/>
      <c r="JY19" s="47"/>
      <c r="JZ19" s="47"/>
      <c r="KA19" s="47"/>
      <c r="KB19" s="47"/>
      <c r="KC19" s="47"/>
      <c r="KD19" s="47"/>
      <c r="KE19" s="47"/>
      <c r="KF19" s="47"/>
      <c r="KG19" s="47"/>
      <c r="KH19" s="47"/>
      <c r="KI19" s="47"/>
      <c r="KJ19" s="47"/>
      <c r="KK19" s="47"/>
      <c r="KL19" s="47"/>
      <c r="KM19" s="47"/>
      <c r="KN19" s="47"/>
      <c r="KO19" s="47"/>
      <c r="KP19" s="47"/>
      <c r="KQ19" s="47"/>
      <c r="KR19" s="47"/>
      <c r="KS19" s="47"/>
      <c r="KT19" s="47"/>
      <c r="KU19" s="48"/>
      <c r="KV19" s="46"/>
      <c r="KW19" s="47"/>
      <c r="KX19" s="47"/>
      <c r="KY19" s="47"/>
      <c r="KZ19" s="47"/>
      <c r="LA19" s="47"/>
      <c r="LB19" s="47"/>
      <c r="LC19" s="47"/>
      <c r="LD19" s="47"/>
      <c r="LE19" s="47"/>
      <c r="LF19" s="47"/>
      <c r="LG19" s="47"/>
      <c r="LH19" s="47"/>
      <c r="LI19" s="47"/>
      <c r="LJ19" s="47"/>
      <c r="LK19" s="47"/>
      <c r="LL19" s="47"/>
      <c r="LM19" s="47"/>
      <c r="LN19" s="47"/>
      <c r="LO19" s="47"/>
      <c r="LP19" s="47"/>
      <c r="LQ19" s="47"/>
      <c r="LR19" s="47"/>
      <c r="LS19" s="47"/>
      <c r="LT19" s="47"/>
      <c r="LU19" s="47"/>
      <c r="LV19" s="47"/>
      <c r="LW19" s="47"/>
      <c r="LX19" s="47"/>
      <c r="LY19" s="48"/>
      <c r="LZ19" s="46"/>
      <c r="MA19" s="47"/>
      <c r="MB19" s="47"/>
      <c r="MC19" s="47"/>
      <c r="MD19" s="47"/>
      <c r="ME19" s="47"/>
      <c r="MF19" s="47"/>
      <c r="MG19" s="47"/>
      <c r="MH19" s="47"/>
      <c r="MI19" s="47"/>
      <c r="MJ19" s="47"/>
      <c r="MK19" s="47"/>
      <c r="ML19" s="47"/>
      <c r="MM19" s="47"/>
      <c r="MN19" s="47"/>
      <c r="MO19" s="47"/>
      <c r="MP19" s="47"/>
      <c r="MQ19" s="47"/>
      <c r="MR19" s="47"/>
      <c r="MS19" s="47"/>
      <c r="MT19" s="47"/>
      <c r="MU19" s="47"/>
      <c r="MV19" s="47"/>
      <c r="MW19" s="47"/>
      <c r="MX19" s="47"/>
      <c r="MY19" s="47"/>
      <c r="MZ19" s="47"/>
      <c r="NA19" s="47"/>
      <c r="NB19" s="47"/>
      <c r="NC19" s="47"/>
      <c r="ND19" s="48"/>
    </row>
    <row r="20" spans="1:368" x14ac:dyDescent="0.25">
      <c r="A20" s="54"/>
      <c r="B20" s="58"/>
      <c r="C20" s="59"/>
      <c r="D20" s="46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8"/>
      <c r="AI20" s="46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8"/>
      <c r="BK20" s="46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8"/>
      <c r="CP20" s="46"/>
      <c r="CQ20" s="47"/>
      <c r="CR20" s="47"/>
      <c r="CS20" s="47"/>
      <c r="CT20" s="47"/>
      <c r="CU20" s="47"/>
      <c r="CV20" s="47"/>
      <c r="CW20" s="47"/>
      <c r="CX20" s="47"/>
      <c r="CY20" s="47"/>
      <c r="CZ20" s="47"/>
      <c r="DA20" s="47"/>
      <c r="DB20" s="47"/>
      <c r="DC20" s="47"/>
      <c r="DD20" s="47"/>
      <c r="DE20" s="47"/>
      <c r="DF20" s="47"/>
      <c r="DG20" s="47"/>
      <c r="DH20" s="47"/>
      <c r="DI20" s="47"/>
      <c r="DJ20" s="47"/>
      <c r="DK20" s="47"/>
      <c r="DL20" s="47"/>
      <c r="DM20" s="47"/>
      <c r="DN20" s="47"/>
      <c r="DO20" s="47"/>
      <c r="DP20" s="47"/>
      <c r="DQ20" s="47"/>
      <c r="DR20" s="47"/>
      <c r="DS20" s="48"/>
      <c r="DT20" s="46"/>
      <c r="DU20" s="47"/>
      <c r="DV20" s="47"/>
      <c r="DW20" s="47"/>
      <c r="DX20" s="47"/>
      <c r="DY20" s="47"/>
      <c r="DZ20" s="47"/>
      <c r="EA20" s="47"/>
      <c r="EB20" s="47"/>
      <c r="EC20" s="47"/>
      <c r="ED20" s="47"/>
      <c r="EE20" s="47"/>
      <c r="EF20" s="47"/>
      <c r="EG20" s="47"/>
      <c r="EH20" s="47"/>
      <c r="EI20" s="47"/>
      <c r="EJ20" s="47"/>
      <c r="EK20" s="47"/>
      <c r="EL20" s="47"/>
      <c r="EM20" s="47"/>
      <c r="EN20" s="47"/>
      <c r="EO20" s="47"/>
      <c r="EP20" s="47"/>
      <c r="EQ20" s="47"/>
      <c r="ER20" s="47"/>
      <c r="ES20" s="47"/>
      <c r="ET20" s="47"/>
      <c r="EU20" s="47"/>
      <c r="EV20" s="47"/>
      <c r="EW20" s="47"/>
      <c r="EX20" s="48"/>
      <c r="EY20" s="46"/>
      <c r="EZ20" s="47"/>
      <c r="FA20" s="47"/>
      <c r="FB20" s="47"/>
      <c r="FC20" s="47"/>
      <c r="FD20" s="47"/>
      <c r="FE20" s="47"/>
      <c r="FF20" s="47"/>
      <c r="FG20" s="47"/>
      <c r="FH20" s="47"/>
      <c r="FI20" s="47"/>
      <c r="FJ20" s="47"/>
      <c r="FK20" s="47"/>
      <c r="FL20" s="47"/>
      <c r="FM20" s="47"/>
      <c r="FN20" s="47"/>
      <c r="FO20" s="47"/>
      <c r="FP20" s="47"/>
      <c r="FQ20" s="47"/>
      <c r="FR20" s="47"/>
      <c r="FS20" s="47"/>
      <c r="FT20" s="47"/>
      <c r="FU20" s="47"/>
      <c r="FV20" s="47"/>
      <c r="FW20" s="47"/>
      <c r="FX20" s="47"/>
      <c r="FY20" s="47"/>
      <c r="FZ20" s="47"/>
      <c r="GA20" s="47"/>
      <c r="GB20" s="48"/>
      <c r="GC20" s="46"/>
      <c r="GD20" s="47"/>
      <c r="GE20" s="47"/>
      <c r="GF20" s="47"/>
      <c r="GG20" s="47"/>
      <c r="GH20" s="47"/>
      <c r="GI20" s="47"/>
      <c r="GJ20" s="47"/>
      <c r="GK20" s="47"/>
      <c r="GL20" s="47"/>
      <c r="GM20" s="47"/>
      <c r="GN20" s="47"/>
      <c r="GO20" s="47"/>
      <c r="GP20" s="47"/>
      <c r="GQ20" s="47"/>
      <c r="GR20" s="47"/>
      <c r="GS20" s="47"/>
      <c r="GT20" s="47"/>
      <c r="GU20" s="47"/>
      <c r="GV20" s="47"/>
      <c r="GW20" s="47"/>
      <c r="GX20" s="47"/>
      <c r="GY20" s="47"/>
      <c r="GZ20" s="47"/>
      <c r="HA20" s="47"/>
      <c r="HB20" s="47"/>
      <c r="HC20" s="47"/>
      <c r="HD20" s="47"/>
      <c r="HE20" s="47"/>
      <c r="HF20" s="47"/>
      <c r="HG20" s="48"/>
      <c r="HH20" s="46"/>
      <c r="HI20" s="47"/>
      <c r="HJ20" s="47"/>
      <c r="HK20" s="47"/>
      <c r="HL20" s="47"/>
      <c r="HM20" s="47"/>
      <c r="HN20" s="47"/>
      <c r="HO20" s="47"/>
      <c r="HP20" s="47"/>
      <c r="HQ20" s="47"/>
      <c r="HR20" s="47"/>
      <c r="HS20" s="47"/>
      <c r="HT20" s="47"/>
      <c r="HU20" s="47"/>
      <c r="HV20" s="47"/>
      <c r="HW20" s="47"/>
      <c r="HX20" s="47"/>
      <c r="HY20" s="47"/>
      <c r="HZ20" s="47"/>
      <c r="IA20" s="47"/>
      <c r="IB20" s="47"/>
      <c r="IC20" s="47"/>
      <c r="ID20" s="47"/>
      <c r="IE20" s="47"/>
      <c r="IF20" s="47"/>
      <c r="IG20" s="47"/>
      <c r="IH20" s="47"/>
      <c r="II20" s="47"/>
      <c r="IJ20" s="47"/>
      <c r="IK20" s="47"/>
      <c r="IL20" s="48"/>
      <c r="IM20" s="46"/>
      <c r="IN20" s="47"/>
      <c r="IO20" s="47"/>
      <c r="IP20" s="47"/>
      <c r="IQ20" s="47"/>
      <c r="IR20" s="47"/>
      <c r="IS20" s="47"/>
      <c r="IT20" s="47"/>
      <c r="IU20" s="47"/>
      <c r="IV20" s="47"/>
      <c r="IW20" s="47"/>
      <c r="IX20" s="47"/>
      <c r="IY20" s="47"/>
      <c r="IZ20" s="47"/>
      <c r="JA20" s="47"/>
      <c r="JB20" s="47"/>
      <c r="JC20" s="47"/>
      <c r="JD20" s="47"/>
      <c r="JE20" s="47"/>
      <c r="JF20" s="47"/>
      <c r="JG20" s="47"/>
      <c r="JH20" s="47"/>
      <c r="JI20" s="47"/>
      <c r="JJ20" s="47"/>
      <c r="JK20" s="47"/>
      <c r="JL20" s="47"/>
      <c r="JM20" s="47"/>
      <c r="JN20" s="47"/>
      <c r="JO20" s="47"/>
      <c r="JP20" s="48"/>
      <c r="JQ20" s="46"/>
      <c r="JR20" s="47"/>
      <c r="JS20" s="47"/>
      <c r="JT20" s="47"/>
      <c r="JU20" s="47"/>
      <c r="JV20" s="47"/>
      <c r="JW20" s="47"/>
      <c r="JX20" s="47"/>
      <c r="JY20" s="47"/>
      <c r="JZ20" s="47"/>
      <c r="KA20" s="47"/>
      <c r="KB20" s="47"/>
      <c r="KC20" s="47"/>
      <c r="KD20" s="47"/>
      <c r="KE20" s="47"/>
      <c r="KF20" s="47"/>
      <c r="KG20" s="47"/>
      <c r="KH20" s="47"/>
      <c r="KI20" s="47"/>
      <c r="KJ20" s="47"/>
      <c r="KK20" s="47"/>
      <c r="KL20" s="47"/>
      <c r="KM20" s="47"/>
      <c r="KN20" s="47"/>
      <c r="KO20" s="47"/>
      <c r="KP20" s="47"/>
      <c r="KQ20" s="47"/>
      <c r="KR20" s="47"/>
      <c r="KS20" s="47"/>
      <c r="KT20" s="47"/>
      <c r="KU20" s="48"/>
      <c r="KV20" s="46"/>
      <c r="KW20" s="47"/>
      <c r="KX20" s="47"/>
      <c r="KY20" s="47"/>
      <c r="KZ20" s="47"/>
      <c r="LA20" s="47"/>
      <c r="LB20" s="47"/>
      <c r="LC20" s="47"/>
      <c r="LD20" s="47"/>
      <c r="LE20" s="47"/>
      <c r="LF20" s="47"/>
      <c r="LG20" s="47"/>
      <c r="LH20" s="47"/>
      <c r="LI20" s="47"/>
      <c r="LJ20" s="47"/>
      <c r="LK20" s="47"/>
      <c r="LL20" s="47"/>
      <c r="LM20" s="47"/>
      <c r="LN20" s="47"/>
      <c r="LO20" s="47"/>
      <c r="LP20" s="47"/>
      <c r="LQ20" s="47"/>
      <c r="LR20" s="47"/>
      <c r="LS20" s="47"/>
      <c r="LT20" s="47"/>
      <c r="LU20" s="47"/>
      <c r="LV20" s="47"/>
      <c r="LW20" s="47"/>
      <c r="LX20" s="47"/>
      <c r="LY20" s="48"/>
      <c r="LZ20" s="46"/>
      <c r="MA20" s="47"/>
      <c r="MB20" s="47"/>
      <c r="MC20" s="47"/>
      <c r="MD20" s="47"/>
      <c r="ME20" s="47"/>
      <c r="MF20" s="47"/>
      <c r="MG20" s="47"/>
      <c r="MH20" s="47"/>
      <c r="MI20" s="47"/>
      <c r="MJ20" s="47"/>
      <c r="MK20" s="47"/>
      <c r="ML20" s="47"/>
      <c r="MM20" s="47"/>
      <c r="MN20" s="47"/>
      <c r="MO20" s="47"/>
      <c r="MP20" s="47"/>
      <c r="MQ20" s="47"/>
      <c r="MR20" s="47"/>
      <c r="MS20" s="47"/>
      <c r="MT20" s="47"/>
      <c r="MU20" s="47"/>
      <c r="MV20" s="47"/>
      <c r="MW20" s="47"/>
      <c r="MX20" s="47"/>
      <c r="MY20" s="47"/>
      <c r="MZ20" s="47"/>
      <c r="NA20" s="47"/>
      <c r="NB20" s="47"/>
      <c r="NC20" s="47"/>
      <c r="ND20" s="48"/>
    </row>
    <row r="21" spans="1:368" x14ac:dyDescent="0.25">
      <c r="A21" s="57"/>
      <c r="B21" s="58"/>
      <c r="C21" s="59"/>
      <c r="D21" s="46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8"/>
      <c r="AI21" s="46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8"/>
      <c r="BK21" s="46"/>
      <c r="BL21" s="47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  <c r="CJ21" s="47"/>
      <c r="CK21" s="47"/>
      <c r="CL21" s="47"/>
      <c r="CM21" s="47"/>
      <c r="CN21" s="47"/>
      <c r="CO21" s="48"/>
      <c r="CP21" s="46"/>
      <c r="CQ21" s="47"/>
      <c r="CR21" s="47"/>
      <c r="CS21" s="47"/>
      <c r="CT21" s="47"/>
      <c r="CU21" s="47"/>
      <c r="CV21" s="47"/>
      <c r="CW21" s="47"/>
      <c r="CX21" s="47"/>
      <c r="CY21" s="47"/>
      <c r="CZ21" s="47"/>
      <c r="DA21" s="47"/>
      <c r="DB21" s="47"/>
      <c r="DC21" s="47"/>
      <c r="DD21" s="47"/>
      <c r="DE21" s="47"/>
      <c r="DF21" s="47"/>
      <c r="DG21" s="47"/>
      <c r="DH21" s="47"/>
      <c r="DI21" s="47"/>
      <c r="DJ21" s="47"/>
      <c r="DK21" s="47"/>
      <c r="DL21" s="47"/>
      <c r="DM21" s="47"/>
      <c r="DN21" s="47"/>
      <c r="DO21" s="47"/>
      <c r="DP21" s="47"/>
      <c r="DQ21" s="47"/>
      <c r="DR21" s="47"/>
      <c r="DS21" s="48"/>
      <c r="DT21" s="46"/>
      <c r="DU21" s="47"/>
      <c r="DV21" s="47"/>
      <c r="DW21" s="47"/>
      <c r="DX21" s="47"/>
      <c r="DY21" s="47"/>
      <c r="DZ21" s="47"/>
      <c r="EA21" s="47"/>
      <c r="EB21" s="47"/>
      <c r="EC21" s="47"/>
      <c r="ED21" s="47"/>
      <c r="EE21" s="47"/>
      <c r="EF21" s="47"/>
      <c r="EG21" s="47"/>
      <c r="EH21" s="47"/>
      <c r="EI21" s="47"/>
      <c r="EJ21" s="47"/>
      <c r="EK21" s="47"/>
      <c r="EL21" s="47"/>
      <c r="EM21" s="47"/>
      <c r="EN21" s="47"/>
      <c r="EO21" s="47"/>
      <c r="EP21" s="47"/>
      <c r="EQ21" s="47"/>
      <c r="ER21" s="47"/>
      <c r="ES21" s="47"/>
      <c r="ET21" s="47"/>
      <c r="EU21" s="47"/>
      <c r="EV21" s="47"/>
      <c r="EW21" s="47"/>
      <c r="EX21" s="48"/>
      <c r="EY21" s="46"/>
      <c r="EZ21" s="47"/>
      <c r="FA21" s="47"/>
      <c r="FB21" s="47"/>
      <c r="FC21" s="47"/>
      <c r="FD21" s="47"/>
      <c r="FE21" s="47"/>
      <c r="FF21" s="47"/>
      <c r="FG21" s="47"/>
      <c r="FH21" s="47"/>
      <c r="FI21" s="47"/>
      <c r="FJ21" s="47"/>
      <c r="FK21" s="47"/>
      <c r="FL21" s="47"/>
      <c r="FM21" s="47"/>
      <c r="FN21" s="47"/>
      <c r="FO21" s="47"/>
      <c r="FP21" s="47"/>
      <c r="FQ21" s="47"/>
      <c r="FR21" s="47"/>
      <c r="FS21" s="47"/>
      <c r="FT21" s="47"/>
      <c r="FU21" s="47"/>
      <c r="FV21" s="47"/>
      <c r="FW21" s="47"/>
      <c r="FX21" s="47"/>
      <c r="FY21" s="47"/>
      <c r="FZ21" s="47"/>
      <c r="GA21" s="47"/>
      <c r="GB21" s="48"/>
      <c r="GC21" s="46"/>
      <c r="GD21" s="47"/>
      <c r="GE21" s="47"/>
      <c r="GF21" s="47"/>
      <c r="GG21" s="47"/>
      <c r="GH21" s="47"/>
      <c r="GI21" s="47"/>
      <c r="GJ21" s="47"/>
      <c r="GK21" s="47"/>
      <c r="GL21" s="47"/>
      <c r="GM21" s="47"/>
      <c r="GN21" s="47"/>
      <c r="GO21" s="47"/>
      <c r="GP21" s="47"/>
      <c r="GQ21" s="47"/>
      <c r="GR21" s="47"/>
      <c r="GS21" s="47"/>
      <c r="GT21" s="47"/>
      <c r="GU21" s="47"/>
      <c r="GV21" s="47"/>
      <c r="GW21" s="47"/>
      <c r="GX21" s="47"/>
      <c r="GY21" s="47"/>
      <c r="GZ21" s="47"/>
      <c r="HA21" s="47"/>
      <c r="HB21" s="47"/>
      <c r="HC21" s="47"/>
      <c r="HD21" s="47"/>
      <c r="HE21" s="47"/>
      <c r="HF21" s="47"/>
      <c r="HG21" s="48"/>
      <c r="HH21" s="46"/>
      <c r="HI21" s="47"/>
      <c r="HJ21" s="47"/>
      <c r="HK21" s="47"/>
      <c r="HL21" s="47"/>
      <c r="HM21" s="47"/>
      <c r="HN21" s="47"/>
      <c r="HO21" s="47"/>
      <c r="HP21" s="47"/>
      <c r="HQ21" s="47"/>
      <c r="HR21" s="47"/>
      <c r="HS21" s="47"/>
      <c r="HT21" s="47"/>
      <c r="HU21" s="47"/>
      <c r="HV21" s="47"/>
      <c r="HW21" s="47"/>
      <c r="HX21" s="47"/>
      <c r="HY21" s="47"/>
      <c r="HZ21" s="47"/>
      <c r="IA21" s="47"/>
      <c r="IB21" s="47"/>
      <c r="IC21" s="47"/>
      <c r="ID21" s="47"/>
      <c r="IE21" s="47"/>
      <c r="IF21" s="47"/>
      <c r="IG21" s="47"/>
      <c r="IH21" s="47"/>
      <c r="II21" s="47"/>
      <c r="IJ21" s="47"/>
      <c r="IK21" s="47"/>
      <c r="IL21" s="48"/>
      <c r="IM21" s="46"/>
      <c r="IN21" s="47"/>
      <c r="IO21" s="47"/>
      <c r="IP21" s="47"/>
      <c r="IQ21" s="47"/>
      <c r="IR21" s="47"/>
      <c r="IS21" s="47"/>
      <c r="IT21" s="47"/>
      <c r="IU21" s="47"/>
      <c r="IV21" s="47"/>
      <c r="IW21" s="47"/>
      <c r="IX21" s="47"/>
      <c r="IY21" s="47"/>
      <c r="IZ21" s="47"/>
      <c r="JA21" s="47"/>
      <c r="JB21" s="47"/>
      <c r="JC21" s="47"/>
      <c r="JD21" s="47"/>
      <c r="JE21" s="47"/>
      <c r="JF21" s="47"/>
      <c r="JG21" s="47"/>
      <c r="JH21" s="47"/>
      <c r="JI21" s="47"/>
      <c r="JJ21" s="47"/>
      <c r="JK21" s="47"/>
      <c r="JL21" s="47"/>
      <c r="JM21" s="47"/>
      <c r="JN21" s="47"/>
      <c r="JO21" s="47"/>
      <c r="JP21" s="48"/>
      <c r="JQ21" s="46"/>
      <c r="JR21" s="47"/>
      <c r="JS21" s="47"/>
      <c r="JT21" s="47"/>
      <c r="JU21" s="47"/>
      <c r="JV21" s="47"/>
      <c r="JW21" s="47"/>
      <c r="JX21" s="47"/>
      <c r="JY21" s="47"/>
      <c r="JZ21" s="47"/>
      <c r="KA21" s="47"/>
      <c r="KB21" s="47"/>
      <c r="KC21" s="47"/>
      <c r="KD21" s="47"/>
      <c r="KE21" s="47"/>
      <c r="KF21" s="47"/>
      <c r="KG21" s="47"/>
      <c r="KH21" s="47"/>
      <c r="KI21" s="47"/>
      <c r="KJ21" s="47"/>
      <c r="KK21" s="47"/>
      <c r="KL21" s="47"/>
      <c r="KM21" s="47"/>
      <c r="KN21" s="47"/>
      <c r="KO21" s="47"/>
      <c r="KP21" s="47"/>
      <c r="KQ21" s="47"/>
      <c r="KR21" s="47"/>
      <c r="KS21" s="47"/>
      <c r="KT21" s="47"/>
      <c r="KU21" s="48"/>
      <c r="KV21" s="46"/>
      <c r="KW21" s="47"/>
      <c r="KX21" s="47"/>
      <c r="KY21" s="47"/>
      <c r="KZ21" s="47"/>
      <c r="LA21" s="47"/>
      <c r="LB21" s="47"/>
      <c r="LC21" s="47"/>
      <c r="LD21" s="47"/>
      <c r="LE21" s="47"/>
      <c r="LF21" s="47"/>
      <c r="LG21" s="47"/>
      <c r="LH21" s="47"/>
      <c r="LI21" s="47"/>
      <c r="LJ21" s="47"/>
      <c r="LK21" s="47"/>
      <c r="LL21" s="47"/>
      <c r="LM21" s="47"/>
      <c r="LN21" s="47"/>
      <c r="LO21" s="47"/>
      <c r="LP21" s="47"/>
      <c r="LQ21" s="47"/>
      <c r="LR21" s="47"/>
      <c r="LS21" s="47"/>
      <c r="LT21" s="47"/>
      <c r="LU21" s="47"/>
      <c r="LV21" s="47"/>
      <c r="LW21" s="47"/>
      <c r="LX21" s="47"/>
      <c r="LY21" s="48"/>
      <c r="LZ21" s="46"/>
      <c r="MA21" s="47"/>
      <c r="MB21" s="47"/>
      <c r="MC21" s="47"/>
      <c r="MD21" s="47"/>
      <c r="ME21" s="47"/>
      <c r="MF21" s="47"/>
      <c r="MG21" s="47"/>
      <c r="MH21" s="47"/>
      <c r="MI21" s="47"/>
      <c r="MJ21" s="47"/>
      <c r="MK21" s="47"/>
      <c r="ML21" s="47"/>
      <c r="MM21" s="47"/>
      <c r="MN21" s="47"/>
      <c r="MO21" s="47"/>
      <c r="MP21" s="47"/>
      <c r="MQ21" s="47"/>
      <c r="MR21" s="47"/>
      <c r="MS21" s="47"/>
      <c r="MT21" s="47"/>
      <c r="MU21" s="47"/>
      <c r="MV21" s="47"/>
      <c r="MW21" s="47"/>
      <c r="MX21" s="47"/>
      <c r="MY21" s="47"/>
      <c r="MZ21" s="47"/>
      <c r="NA21" s="47"/>
      <c r="NB21" s="47"/>
      <c r="NC21" s="47"/>
      <c r="ND21" s="48"/>
    </row>
    <row r="22" spans="1:368" x14ac:dyDescent="0.25">
      <c r="A22" s="54"/>
      <c r="B22" s="58"/>
      <c r="C22" s="59"/>
      <c r="D22" s="46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8"/>
      <c r="AI22" s="46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8"/>
      <c r="BK22" s="46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  <c r="CI22" s="47"/>
      <c r="CJ22" s="47"/>
      <c r="CK22" s="47"/>
      <c r="CL22" s="47"/>
      <c r="CM22" s="47"/>
      <c r="CN22" s="47"/>
      <c r="CO22" s="48"/>
      <c r="CP22" s="46"/>
      <c r="CQ22" s="47"/>
      <c r="CR22" s="47"/>
      <c r="CS22" s="47"/>
      <c r="CT22" s="47"/>
      <c r="CU22" s="47"/>
      <c r="CV22" s="47"/>
      <c r="CW22" s="47"/>
      <c r="CX22" s="47"/>
      <c r="CY22" s="47"/>
      <c r="CZ22" s="47"/>
      <c r="DA22" s="47"/>
      <c r="DB22" s="47"/>
      <c r="DC22" s="47"/>
      <c r="DD22" s="47"/>
      <c r="DE22" s="47"/>
      <c r="DF22" s="47"/>
      <c r="DG22" s="47"/>
      <c r="DH22" s="47"/>
      <c r="DI22" s="47"/>
      <c r="DJ22" s="47"/>
      <c r="DK22" s="47"/>
      <c r="DL22" s="47"/>
      <c r="DM22" s="47"/>
      <c r="DN22" s="47"/>
      <c r="DO22" s="47"/>
      <c r="DP22" s="47"/>
      <c r="DQ22" s="47"/>
      <c r="DR22" s="47"/>
      <c r="DS22" s="48"/>
      <c r="DT22" s="46"/>
      <c r="DU22" s="47"/>
      <c r="DV22" s="47"/>
      <c r="DW22" s="47"/>
      <c r="DX22" s="47"/>
      <c r="DY22" s="47"/>
      <c r="DZ22" s="47"/>
      <c r="EA22" s="47"/>
      <c r="EB22" s="47"/>
      <c r="EC22" s="47"/>
      <c r="ED22" s="47"/>
      <c r="EE22" s="47"/>
      <c r="EF22" s="47"/>
      <c r="EG22" s="47"/>
      <c r="EH22" s="47"/>
      <c r="EI22" s="47"/>
      <c r="EJ22" s="47"/>
      <c r="EK22" s="47"/>
      <c r="EL22" s="47"/>
      <c r="EM22" s="47"/>
      <c r="EN22" s="47"/>
      <c r="EO22" s="47"/>
      <c r="EP22" s="47"/>
      <c r="EQ22" s="47"/>
      <c r="ER22" s="47"/>
      <c r="ES22" s="47"/>
      <c r="ET22" s="47"/>
      <c r="EU22" s="47"/>
      <c r="EV22" s="47"/>
      <c r="EW22" s="47"/>
      <c r="EX22" s="48"/>
      <c r="EY22" s="46"/>
      <c r="EZ22" s="47"/>
      <c r="FA22" s="47"/>
      <c r="FB22" s="47"/>
      <c r="FC22" s="47"/>
      <c r="FD22" s="47"/>
      <c r="FE22" s="47"/>
      <c r="FF22" s="47"/>
      <c r="FG22" s="47"/>
      <c r="FH22" s="47"/>
      <c r="FI22" s="47"/>
      <c r="FJ22" s="47"/>
      <c r="FK22" s="47"/>
      <c r="FL22" s="47"/>
      <c r="FM22" s="47"/>
      <c r="FN22" s="47"/>
      <c r="FO22" s="47"/>
      <c r="FP22" s="47"/>
      <c r="FQ22" s="47"/>
      <c r="FR22" s="47"/>
      <c r="FS22" s="47"/>
      <c r="FT22" s="47"/>
      <c r="FU22" s="47"/>
      <c r="FV22" s="47"/>
      <c r="FW22" s="47"/>
      <c r="FX22" s="47"/>
      <c r="FY22" s="47"/>
      <c r="FZ22" s="47"/>
      <c r="GA22" s="47"/>
      <c r="GB22" s="48"/>
      <c r="GC22" s="46"/>
      <c r="GD22" s="47"/>
      <c r="GE22" s="47"/>
      <c r="GF22" s="47"/>
      <c r="GG22" s="47"/>
      <c r="GH22" s="47"/>
      <c r="GI22" s="47"/>
      <c r="GJ22" s="47"/>
      <c r="GK22" s="47"/>
      <c r="GL22" s="47"/>
      <c r="GM22" s="47"/>
      <c r="GN22" s="47"/>
      <c r="GO22" s="47"/>
      <c r="GP22" s="47"/>
      <c r="GQ22" s="47"/>
      <c r="GR22" s="47"/>
      <c r="GS22" s="47"/>
      <c r="GT22" s="47"/>
      <c r="GU22" s="47"/>
      <c r="GV22" s="47"/>
      <c r="GW22" s="47"/>
      <c r="GX22" s="47"/>
      <c r="GY22" s="47"/>
      <c r="GZ22" s="47"/>
      <c r="HA22" s="47"/>
      <c r="HB22" s="47"/>
      <c r="HC22" s="47"/>
      <c r="HD22" s="47"/>
      <c r="HE22" s="47"/>
      <c r="HF22" s="47"/>
      <c r="HG22" s="48"/>
      <c r="HH22" s="46"/>
      <c r="HI22" s="47"/>
      <c r="HJ22" s="47"/>
      <c r="HK22" s="47"/>
      <c r="HL22" s="47"/>
      <c r="HM22" s="47"/>
      <c r="HN22" s="47"/>
      <c r="HO22" s="47"/>
      <c r="HP22" s="47"/>
      <c r="HQ22" s="47"/>
      <c r="HR22" s="47"/>
      <c r="HS22" s="47"/>
      <c r="HT22" s="47"/>
      <c r="HU22" s="47"/>
      <c r="HV22" s="47"/>
      <c r="HW22" s="47"/>
      <c r="HX22" s="47"/>
      <c r="HY22" s="47"/>
      <c r="HZ22" s="47"/>
      <c r="IA22" s="47"/>
      <c r="IB22" s="47"/>
      <c r="IC22" s="47"/>
      <c r="ID22" s="47"/>
      <c r="IE22" s="47"/>
      <c r="IF22" s="47"/>
      <c r="IG22" s="47"/>
      <c r="IH22" s="47"/>
      <c r="II22" s="47"/>
      <c r="IJ22" s="47"/>
      <c r="IK22" s="47"/>
      <c r="IL22" s="48"/>
      <c r="IM22" s="46"/>
      <c r="IN22" s="47"/>
      <c r="IO22" s="47"/>
      <c r="IP22" s="47"/>
      <c r="IQ22" s="47"/>
      <c r="IR22" s="47"/>
      <c r="IS22" s="47"/>
      <c r="IT22" s="47"/>
      <c r="IU22" s="47"/>
      <c r="IV22" s="47"/>
      <c r="IW22" s="47"/>
      <c r="IX22" s="47"/>
      <c r="IY22" s="47"/>
      <c r="IZ22" s="47"/>
      <c r="JA22" s="47"/>
      <c r="JB22" s="47"/>
      <c r="JC22" s="47"/>
      <c r="JD22" s="47"/>
      <c r="JE22" s="47"/>
      <c r="JF22" s="47"/>
      <c r="JG22" s="47"/>
      <c r="JH22" s="47"/>
      <c r="JI22" s="47"/>
      <c r="JJ22" s="47"/>
      <c r="JK22" s="47"/>
      <c r="JL22" s="47"/>
      <c r="JM22" s="47"/>
      <c r="JN22" s="47"/>
      <c r="JO22" s="47"/>
      <c r="JP22" s="48"/>
      <c r="JQ22" s="46"/>
      <c r="JR22" s="47"/>
      <c r="JS22" s="47"/>
      <c r="JT22" s="47"/>
      <c r="JU22" s="47"/>
      <c r="JV22" s="47"/>
      <c r="JW22" s="47"/>
      <c r="JX22" s="47"/>
      <c r="JY22" s="47"/>
      <c r="JZ22" s="47"/>
      <c r="KA22" s="47"/>
      <c r="KB22" s="47"/>
      <c r="KC22" s="47"/>
      <c r="KD22" s="47"/>
      <c r="KE22" s="47"/>
      <c r="KF22" s="47"/>
      <c r="KG22" s="47"/>
      <c r="KH22" s="47"/>
      <c r="KI22" s="47"/>
      <c r="KJ22" s="47"/>
      <c r="KK22" s="47"/>
      <c r="KL22" s="47"/>
      <c r="KM22" s="47"/>
      <c r="KN22" s="47"/>
      <c r="KO22" s="47"/>
      <c r="KP22" s="47"/>
      <c r="KQ22" s="47"/>
      <c r="KR22" s="47"/>
      <c r="KS22" s="47"/>
      <c r="KT22" s="47"/>
      <c r="KU22" s="48"/>
      <c r="KV22" s="46"/>
      <c r="KW22" s="47"/>
      <c r="KX22" s="47"/>
      <c r="KY22" s="47"/>
      <c r="KZ22" s="47"/>
      <c r="LA22" s="47"/>
      <c r="LB22" s="47"/>
      <c r="LC22" s="47"/>
      <c r="LD22" s="47"/>
      <c r="LE22" s="47"/>
      <c r="LF22" s="47"/>
      <c r="LG22" s="47"/>
      <c r="LH22" s="47"/>
      <c r="LI22" s="47"/>
      <c r="LJ22" s="47"/>
      <c r="LK22" s="47"/>
      <c r="LL22" s="47"/>
      <c r="LM22" s="47"/>
      <c r="LN22" s="47"/>
      <c r="LO22" s="47"/>
      <c r="LP22" s="47"/>
      <c r="LQ22" s="47"/>
      <c r="LR22" s="47"/>
      <c r="LS22" s="47"/>
      <c r="LT22" s="47"/>
      <c r="LU22" s="47"/>
      <c r="LV22" s="47"/>
      <c r="LW22" s="47"/>
      <c r="LX22" s="47"/>
      <c r="LY22" s="48"/>
      <c r="LZ22" s="46"/>
      <c r="MA22" s="47"/>
      <c r="MB22" s="47"/>
      <c r="MC22" s="47"/>
      <c r="MD22" s="47"/>
      <c r="ME22" s="47"/>
      <c r="MF22" s="47"/>
      <c r="MG22" s="47"/>
      <c r="MH22" s="47"/>
      <c r="MI22" s="47"/>
      <c r="MJ22" s="47"/>
      <c r="MK22" s="47"/>
      <c r="ML22" s="47"/>
      <c r="MM22" s="47"/>
      <c r="MN22" s="47"/>
      <c r="MO22" s="47"/>
      <c r="MP22" s="47"/>
      <c r="MQ22" s="47"/>
      <c r="MR22" s="47"/>
      <c r="MS22" s="47"/>
      <c r="MT22" s="47"/>
      <c r="MU22" s="47"/>
      <c r="MV22" s="47"/>
      <c r="MW22" s="47"/>
      <c r="MX22" s="47"/>
      <c r="MY22" s="47"/>
      <c r="MZ22" s="47"/>
      <c r="NA22" s="47"/>
      <c r="NB22" s="47"/>
      <c r="NC22" s="47"/>
      <c r="ND22" s="48"/>
    </row>
    <row r="23" spans="1:368" x14ac:dyDescent="0.25">
      <c r="A23" s="57"/>
      <c r="B23" s="58"/>
      <c r="C23" s="59"/>
      <c r="D23" s="46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8"/>
      <c r="AI23" s="46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8"/>
      <c r="BK23" s="46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8"/>
      <c r="CP23" s="46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  <c r="DE23" s="47"/>
      <c r="DF23" s="47"/>
      <c r="DG23" s="47"/>
      <c r="DH23" s="47"/>
      <c r="DI23" s="47"/>
      <c r="DJ23" s="47"/>
      <c r="DK23" s="47"/>
      <c r="DL23" s="47"/>
      <c r="DM23" s="47"/>
      <c r="DN23" s="47"/>
      <c r="DO23" s="47"/>
      <c r="DP23" s="47"/>
      <c r="DQ23" s="47"/>
      <c r="DR23" s="47"/>
      <c r="DS23" s="48"/>
      <c r="DT23" s="46"/>
      <c r="DU23" s="47"/>
      <c r="DV23" s="47"/>
      <c r="DW23" s="47"/>
      <c r="DX23" s="47"/>
      <c r="DY23" s="47"/>
      <c r="DZ23" s="47"/>
      <c r="EA23" s="47"/>
      <c r="EB23" s="47"/>
      <c r="EC23" s="47"/>
      <c r="ED23" s="47"/>
      <c r="EE23" s="47"/>
      <c r="EF23" s="47"/>
      <c r="EG23" s="47"/>
      <c r="EH23" s="47"/>
      <c r="EI23" s="47"/>
      <c r="EJ23" s="47"/>
      <c r="EK23" s="47"/>
      <c r="EL23" s="47"/>
      <c r="EM23" s="47"/>
      <c r="EN23" s="47"/>
      <c r="EO23" s="47"/>
      <c r="EP23" s="47"/>
      <c r="EQ23" s="47"/>
      <c r="ER23" s="47"/>
      <c r="ES23" s="47"/>
      <c r="ET23" s="47"/>
      <c r="EU23" s="47"/>
      <c r="EV23" s="47"/>
      <c r="EW23" s="47"/>
      <c r="EX23" s="48"/>
      <c r="EY23" s="46"/>
      <c r="EZ23" s="47"/>
      <c r="FA23" s="47"/>
      <c r="FB23" s="47"/>
      <c r="FC23" s="47"/>
      <c r="FD23" s="47"/>
      <c r="FE23" s="47"/>
      <c r="FF23" s="47"/>
      <c r="FG23" s="47"/>
      <c r="FH23" s="47"/>
      <c r="FI23" s="47"/>
      <c r="FJ23" s="47"/>
      <c r="FK23" s="47"/>
      <c r="FL23" s="47"/>
      <c r="FM23" s="47"/>
      <c r="FN23" s="47"/>
      <c r="FO23" s="47"/>
      <c r="FP23" s="47"/>
      <c r="FQ23" s="47"/>
      <c r="FR23" s="47"/>
      <c r="FS23" s="47"/>
      <c r="FT23" s="47"/>
      <c r="FU23" s="47"/>
      <c r="FV23" s="47"/>
      <c r="FW23" s="47"/>
      <c r="FX23" s="47"/>
      <c r="FY23" s="47"/>
      <c r="FZ23" s="47"/>
      <c r="GA23" s="47"/>
      <c r="GB23" s="48"/>
      <c r="GC23" s="46"/>
      <c r="GD23" s="47"/>
      <c r="GE23" s="47"/>
      <c r="GF23" s="47"/>
      <c r="GG23" s="47"/>
      <c r="GH23" s="47"/>
      <c r="GI23" s="47"/>
      <c r="GJ23" s="47"/>
      <c r="GK23" s="47"/>
      <c r="GL23" s="47"/>
      <c r="GM23" s="47"/>
      <c r="GN23" s="47"/>
      <c r="GO23" s="47"/>
      <c r="GP23" s="47"/>
      <c r="GQ23" s="47"/>
      <c r="GR23" s="47"/>
      <c r="GS23" s="47"/>
      <c r="GT23" s="47"/>
      <c r="GU23" s="47"/>
      <c r="GV23" s="47"/>
      <c r="GW23" s="47"/>
      <c r="GX23" s="47"/>
      <c r="GY23" s="47"/>
      <c r="GZ23" s="47"/>
      <c r="HA23" s="47"/>
      <c r="HB23" s="47"/>
      <c r="HC23" s="47"/>
      <c r="HD23" s="47"/>
      <c r="HE23" s="47"/>
      <c r="HF23" s="47"/>
      <c r="HG23" s="48"/>
      <c r="HH23" s="46"/>
      <c r="HI23" s="47"/>
      <c r="HJ23" s="47"/>
      <c r="HK23" s="47"/>
      <c r="HL23" s="47"/>
      <c r="HM23" s="47"/>
      <c r="HN23" s="47"/>
      <c r="HO23" s="47"/>
      <c r="HP23" s="47"/>
      <c r="HQ23" s="47"/>
      <c r="HR23" s="47"/>
      <c r="HS23" s="47"/>
      <c r="HT23" s="47"/>
      <c r="HU23" s="47"/>
      <c r="HV23" s="47"/>
      <c r="HW23" s="47"/>
      <c r="HX23" s="47"/>
      <c r="HY23" s="47"/>
      <c r="HZ23" s="47"/>
      <c r="IA23" s="47"/>
      <c r="IB23" s="47"/>
      <c r="IC23" s="47"/>
      <c r="ID23" s="47"/>
      <c r="IE23" s="47"/>
      <c r="IF23" s="47"/>
      <c r="IG23" s="47"/>
      <c r="IH23" s="47"/>
      <c r="II23" s="47"/>
      <c r="IJ23" s="47"/>
      <c r="IK23" s="47"/>
      <c r="IL23" s="48"/>
      <c r="IM23" s="46"/>
      <c r="IN23" s="47"/>
      <c r="IO23" s="47"/>
      <c r="IP23" s="47"/>
      <c r="IQ23" s="47"/>
      <c r="IR23" s="47"/>
      <c r="IS23" s="47"/>
      <c r="IT23" s="47"/>
      <c r="IU23" s="47"/>
      <c r="IV23" s="47"/>
      <c r="IW23" s="47"/>
      <c r="IX23" s="47"/>
      <c r="IY23" s="47"/>
      <c r="IZ23" s="47"/>
      <c r="JA23" s="47"/>
      <c r="JB23" s="47"/>
      <c r="JC23" s="47"/>
      <c r="JD23" s="47"/>
      <c r="JE23" s="47"/>
      <c r="JF23" s="47"/>
      <c r="JG23" s="47"/>
      <c r="JH23" s="47"/>
      <c r="JI23" s="47"/>
      <c r="JJ23" s="47"/>
      <c r="JK23" s="47"/>
      <c r="JL23" s="47"/>
      <c r="JM23" s="47"/>
      <c r="JN23" s="47"/>
      <c r="JO23" s="47"/>
      <c r="JP23" s="48"/>
      <c r="JQ23" s="46"/>
      <c r="JR23" s="47"/>
      <c r="JS23" s="47"/>
      <c r="JT23" s="47"/>
      <c r="JU23" s="47"/>
      <c r="JV23" s="47"/>
      <c r="JW23" s="47"/>
      <c r="JX23" s="47"/>
      <c r="JY23" s="47"/>
      <c r="JZ23" s="47"/>
      <c r="KA23" s="47"/>
      <c r="KB23" s="47"/>
      <c r="KC23" s="47"/>
      <c r="KD23" s="47"/>
      <c r="KE23" s="47"/>
      <c r="KF23" s="47"/>
      <c r="KG23" s="47"/>
      <c r="KH23" s="47"/>
      <c r="KI23" s="47"/>
      <c r="KJ23" s="47"/>
      <c r="KK23" s="47"/>
      <c r="KL23" s="47"/>
      <c r="KM23" s="47"/>
      <c r="KN23" s="47"/>
      <c r="KO23" s="47"/>
      <c r="KP23" s="47"/>
      <c r="KQ23" s="47"/>
      <c r="KR23" s="47"/>
      <c r="KS23" s="47"/>
      <c r="KT23" s="47"/>
      <c r="KU23" s="48"/>
      <c r="KV23" s="46"/>
      <c r="KW23" s="47"/>
      <c r="KX23" s="47"/>
      <c r="KY23" s="47"/>
      <c r="KZ23" s="47"/>
      <c r="LA23" s="47"/>
      <c r="LB23" s="47"/>
      <c r="LC23" s="47"/>
      <c r="LD23" s="47"/>
      <c r="LE23" s="47"/>
      <c r="LF23" s="47"/>
      <c r="LG23" s="47"/>
      <c r="LH23" s="47"/>
      <c r="LI23" s="47"/>
      <c r="LJ23" s="47"/>
      <c r="LK23" s="47"/>
      <c r="LL23" s="47"/>
      <c r="LM23" s="47"/>
      <c r="LN23" s="47"/>
      <c r="LO23" s="47"/>
      <c r="LP23" s="47"/>
      <c r="LQ23" s="47"/>
      <c r="LR23" s="47"/>
      <c r="LS23" s="47"/>
      <c r="LT23" s="47"/>
      <c r="LU23" s="47"/>
      <c r="LV23" s="47"/>
      <c r="LW23" s="47"/>
      <c r="LX23" s="47"/>
      <c r="LY23" s="48"/>
      <c r="LZ23" s="46"/>
      <c r="MA23" s="47"/>
      <c r="MB23" s="47"/>
      <c r="MC23" s="47"/>
      <c r="MD23" s="47"/>
      <c r="ME23" s="47"/>
      <c r="MF23" s="47"/>
      <c r="MG23" s="47"/>
      <c r="MH23" s="47"/>
      <c r="MI23" s="47"/>
      <c r="MJ23" s="47"/>
      <c r="MK23" s="47"/>
      <c r="ML23" s="47"/>
      <c r="MM23" s="47"/>
      <c r="MN23" s="47"/>
      <c r="MO23" s="47"/>
      <c r="MP23" s="47"/>
      <c r="MQ23" s="47"/>
      <c r="MR23" s="47"/>
      <c r="MS23" s="47"/>
      <c r="MT23" s="47"/>
      <c r="MU23" s="47"/>
      <c r="MV23" s="47"/>
      <c r="MW23" s="47"/>
      <c r="MX23" s="47"/>
      <c r="MY23" s="47"/>
      <c r="MZ23" s="47"/>
      <c r="NA23" s="47"/>
      <c r="NB23" s="47"/>
      <c r="NC23" s="47"/>
      <c r="ND23" s="48"/>
    </row>
    <row r="24" spans="1:368" x14ac:dyDescent="0.25">
      <c r="A24" s="54"/>
      <c r="B24" s="58"/>
      <c r="C24" s="59"/>
      <c r="D24" s="46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8"/>
      <c r="AI24" s="46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8"/>
      <c r="BK24" s="46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47"/>
      <c r="CI24" s="47"/>
      <c r="CJ24" s="47"/>
      <c r="CK24" s="47"/>
      <c r="CL24" s="47"/>
      <c r="CM24" s="47"/>
      <c r="CN24" s="47"/>
      <c r="CO24" s="48"/>
      <c r="CP24" s="46"/>
      <c r="CQ24" s="47"/>
      <c r="CR24" s="47"/>
      <c r="CS24" s="47"/>
      <c r="CT24" s="47"/>
      <c r="CU24" s="47"/>
      <c r="CV24" s="47"/>
      <c r="CW24" s="47"/>
      <c r="CX24" s="47"/>
      <c r="CY24" s="47"/>
      <c r="CZ24" s="47"/>
      <c r="DA24" s="47"/>
      <c r="DB24" s="47"/>
      <c r="DC24" s="47"/>
      <c r="DD24" s="47"/>
      <c r="DE24" s="47"/>
      <c r="DF24" s="47"/>
      <c r="DG24" s="47"/>
      <c r="DH24" s="47"/>
      <c r="DI24" s="47"/>
      <c r="DJ24" s="47"/>
      <c r="DK24" s="47"/>
      <c r="DL24" s="47"/>
      <c r="DM24" s="47"/>
      <c r="DN24" s="47"/>
      <c r="DO24" s="47"/>
      <c r="DP24" s="47"/>
      <c r="DQ24" s="47"/>
      <c r="DR24" s="47"/>
      <c r="DS24" s="48"/>
      <c r="DT24" s="46"/>
      <c r="DU24" s="47"/>
      <c r="DV24" s="47"/>
      <c r="DW24" s="47"/>
      <c r="DX24" s="47"/>
      <c r="DY24" s="47"/>
      <c r="DZ24" s="47"/>
      <c r="EA24" s="47"/>
      <c r="EB24" s="47"/>
      <c r="EC24" s="47"/>
      <c r="ED24" s="47"/>
      <c r="EE24" s="47"/>
      <c r="EF24" s="47"/>
      <c r="EG24" s="47"/>
      <c r="EH24" s="47"/>
      <c r="EI24" s="47"/>
      <c r="EJ24" s="47"/>
      <c r="EK24" s="47"/>
      <c r="EL24" s="47"/>
      <c r="EM24" s="47"/>
      <c r="EN24" s="47"/>
      <c r="EO24" s="47"/>
      <c r="EP24" s="47"/>
      <c r="EQ24" s="47"/>
      <c r="ER24" s="47"/>
      <c r="ES24" s="47"/>
      <c r="ET24" s="47"/>
      <c r="EU24" s="47"/>
      <c r="EV24" s="47"/>
      <c r="EW24" s="47"/>
      <c r="EX24" s="48"/>
      <c r="EY24" s="46"/>
      <c r="EZ24" s="47"/>
      <c r="FA24" s="47"/>
      <c r="FB24" s="47"/>
      <c r="FC24" s="47"/>
      <c r="FD24" s="47"/>
      <c r="FE24" s="47"/>
      <c r="FF24" s="47"/>
      <c r="FG24" s="47"/>
      <c r="FH24" s="47"/>
      <c r="FI24" s="47"/>
      <c r="FJ24" s="47"/>
      <c r="FK24" s="47"/>
      <c r="FL24" s="47"/>
      <c r="FM24" s="47"/>
      <c r="FN24" s="47"/>
      <c r="FO24" s="47"/>
      <c r="FP24" s="47"/>
      <c r="FQ24" s="47"/>
      <c r="FR24" s="47"/>
      <c r="FS24" s="47"/>
      <c r="FT24" s="47"/>
      <c r="FU24" s="47"/>
      <c r="FV24" s="47"/>
      <c r="FW24" s="47"/>
      <c r="FX24" s="47"/>
      <c r="FY24" s="47"/>
      <c r="FZ24" s="47"/>
      <c r="GA24" s="47"/>
      <c r="GB24" s="48"/>
      <c r="GC24" s="46"/>
      <c r="GD24" s="47"/>
      <c r="GE24" s="47"/>
      <c r="GF24" s="47"/>
      <c r="GG24" s="47"/>
      <c r="GH24" s="47"/>
      <c r="GI24" s="47"/>
      <c r="GJ24" s="47"/>
      <c r="GK24" s="47"/>
      <c r="GL24" s="47"/>
      <c r="GM24" s="47"/>
      <c r="GN24" s="47"/>
      <c r="GO24" s="47"/>
      <c r="GP24" s="47"/>
      <c r="GQ24" s="47"/>
      <c r="GR24" s="47"/>
      <c r="GS24" s="47"/>
      <c r="GT24" s="47"/>
      <c r="GU24" s="47"/>
      <c r="GV24" s="47"/>
      <c r="GW24" s="47"/>
      <c r="GX24" s="47"/>
      <c r="GY24" s="47"/>
      <c r="GZ24" s="47"/>
      <c r="HA24" s="47"/>
      <c r="HB24" s="47"/>
      <c r="HC24" s="47"/>
      <c r="HD24" s="47"/>
      <c r="HE24" s="47"/>
      <c r="HF24" s="47"/>
      <c r="HG24" s="48"/>
      <c r="HH24" s="46"/>
      <c r="HI24" s="47"/>
      <c r="HJ24" s="47"/>
      <c r="HK24" s="47"/>
      <c r="HL24" s="47"/>
      <c r="HM24" s="47"/>
      <c r="HN24" s="47"/>
      <c r="HO24" s="47"/>
      <c r="HP24" s="47"/>
      <c r="HQ24" s="47"/>
      <c r="HR24" s="47"/>
      <c r="HS24" s="47"/>
      <c r="HT24" s="47"/>
      <c r="HU24" s="47"/>
      <c r="HV24" s="47"/>
      <c r="HW24" s="47"/>
      <c r="HX24" s="47"/>
      <c r="HY24" s="47"/>
      <c r="HZ24" s="47"/>
      <c r="IA24" s="47"/>
      <c r="IB24" s="47"/>
      <c r="IC24" s="47"/>
      <c r="ID24" s="47"/>
      <c r="IE24" s="47"/>
      <c r="IF24" s="47"/>
      <c r="IG24" s="47"/>
      <c r="IH24" s="47"/>
      <c r="II24" s="47"/>
      <c r="IJ24" s="47"/>
      <c r="IK24" s="47"/>
      <c r="IL24" s="48"/>
      <c r="IM24" s="46"/>
      <c r="IN24" s="47"/>
      <c r="IO24" s="47"/>
      <c r="IP24" s="47"/>
      <c r="IQ24" s="47"/>
      <c r="IR24" s="47"/>
      <c r="IS24" s="47"/>
      <c r="IT24" s="47"/>
      <c r="IU24" s="47"/>
      <c r="IV24" s="47"/>
      <c r="IW24" s="47"/>
      <c r="IX24" s="47"/>
      <c r="IY24" s="47"/>
      <c r="IZ24" s="47"/>
      <c r="JA24" s="47"/>
      <c r="JB24" s="47"/>
      <c r="JC24" s="47"/>
      <c r="JD24" s="47"/>
      <c r="JE24" s="47"/>
      <c r="JF24" s="47"/>
      <c r="JG24" s="47"/>
      <c r="JH24" s="47"/>
      <c r="JI24" s="47"/>
      <c r="JJ24" s="47"/>
      <c r="JK24" s="47"/>
      <c r="JL24" s="47"/>
      <c r="JM24" s="47"/>
      <c r="JN24" s="47"/>
      <c r="JO24" s="47"/>
      <c r="JP24" s="48"/>
      <c r="JQ24" s="46"/>
      <c r="JR24" s="47"/>
      <c r="JS24" s="47"/>
      <c r="JT24" s="47"/>
      <c r="JU24" s="47"/>
      <c r="JV24" s="47"/>
      <c r="JW24" s="47"/>
      <c r="JX24" s="47"/>
      <c r="JY24" s="47"/>
      <c r="JZ24" s="47"/>
      <c r="KA24" s="47"/>
      <c r="KB24" s="47"/>
      <c r="KC24" s="47"/>
      <c r="KD24" s="47"/>
      <c r="KE24" s="47"/>
      <c r="KF24" s="47"/>
      <c r="KG24" s="47"/>
      <c r="KH24" s="47"/>
      <c r="KI24" s="47"/>
      <c r="KJ24" s="47"/>
      <c r="KK24" s="47"/>
      <c r="KL24" s="47"/>
      <c r="KM24" s="47"/>
      <c r="KN24" s="47"/>
      <c r="KO24" s="47"/>
      <c r="KP24" s="47"/>
      <c r="KQ24" s="47"/>
      <c r="KR24" s="47"/>
      <c r="KS24" s="47"/>
      <c r="KT24" s="47"/>
      <c r="KU24" s="48"/>
      <c r="KV24" s="46"/>
      <c r="KW24" s="47"/>
      <c r="KX24" s="47"/>
      <c r="KY24" s="47"/>
      <c r="KZ24" s="47"/>
      <c r="LA24" s="47"/>
      <c r="LB24" s="47"/>
      <c r="LC24" s="47"/>
      <c r="LD24" s="47"/>
      <c r="LE24" s="47"/>
      <c r="LF24" s="47"/>
      <c r="LG24" s="47"/>
      <c r="LH24" s="47"/>
      <c r="LI24" s="47"/>
      <c r="LJ24" s="47"/>
      <c r="LK24" s="47"/>
      <c r="LL24" s="47"/>
      <c r="LM24" s="47"/>
      <c r="LN24" s="47"/>
      <c r="LO24" s="47"/>
      <c r="LP24" s="47"/>
      <c r="LQ24" s="47"/>
      <c r="LR24" s="47"/>
      <c r="LS24" s="47"/>
      <c r="LT24" s="47"/>
      <c r="LU24" s="47"/>
      <c r="LV24" s="47"/>
      <c r="LW24" s="47"/>
      <c r="LX24" s="47"/>
      <c r="LY24" s="48"/>
      <c r="LZ24" s="46"/>
      <c r="MA24" s="47"/>
      <c r="MB24" s="47"/>
      <c r="MC24" s="47"/>
      <c r="MD24" s="47"/>
      <c r="ME24" s="47"/>
      <c r="MF24" s="47"/>
      <c r="MG24" s="47"/>
      <c r="MH24" s="47"/>
      <c r="MI24" s="47"/>
      <c r="MJ24" s="47"/>
      <c r="MK24" s="47"/>
      <c r="ML24" s="47"/>
      <c r="MM24" s="47"/>
      <c r="MN24" s="47"/>
      <c r="MO24" s="47"/>
      <c r="MP24" s="47"/>
      <c r="MQ24" s="47"/>
      <c r="MR24" s="47"/>
      <c r="MS24" s="47"/>
      <c r="MT24" s="47"/>
      <c r="MU24" s="47"/>
      <c r="MV24" s="47"/>
      <c r="MW24" s="47"/>
      <c r="MX24" s="47"/>
      <c r="MY24" s="47"/>
      <c r="MZ24" s="47"/>
      <c r="NA24" s="47"/>
      <c r="NB24" s="47"/>
      <c r="NC24" s="47"/>
      <c r="ND24" s="48"/>
    </row>
    <row r="25" spans="1:368" x14ac:dyDescent="0.25">
      <c r="A25" s="57"/>
      <c r="B25" s="58"/>
      <c r="C25" s="59"/>
      <c r="D25" s="46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8"/>
      <c r="AI25" s="46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8"/>
      <c r="BK25" s="46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48"/>
      <c r="CP25" s="46"/>
      <c r="CQ25" s="47"/>
      <c r="CR25" s="47"/>
      <c r="CS25" s="47"/>
      <c r="CT25" s="47"/>
      <c r="CU25" s="47"/>
      <c r="CV25" s="47"/>
      <c r="CW25" s="47"/>
      <c r="CX25" s="47"/>
      <c r="CY25" s="47"/>
      <c r="CZ25" s="47"/>
      <c r="DA25" s="47"/>
      <c r="DB25" s="47"/>
      <c r="DC25" s="47"/>
      <c r="DD25" s="47"/>
      <c r="DE25" s="47"/>
      <c r="DF25" s="47"/>
      <c r="DG25" s="47"/>
      <c r="DH25" s="47"/>
      <c r="DI25" s="47"/>
      <c r="DJ25" s="47"/>
      <c r="DK25" s="47"/>
      <c r="DL25" s="47"/>
      <c r="DM25" s="47"/>
      <c r="DN25" s="47"/>
      <c r="DO25" s="47"/>
      <c r="DP25" s="47"/>
      <c r="DQ25" s="47"/>
      <c r="DR25" s="47"/>
      <c r="DS25" s="48"/>
      <c r="DT25" s="46"/>
      <c r="DU25" s="47"/>
      <c r="DV25" s="47"/>
      <c r="DW25" s="47"/>
      <c r="DX25" s="47"/>
      <c r="DY25" s="47"/>
      <c r="DZ25" s="47"/>
      <c r="EA25" s="47"/>
      <c r="EB25" s="47"/>
      <c r="EC25" s="47"/>
      <c r="ED25" s="47"/>
      <c r="EE25" s="47"/>
      <c r="EF25" s="47"/>
      <c r="EG25" s="47"/>
      <c r="EH25" s="47"/>
      <c r="EI25" s="47"/>
      <c r="EJ25" s="47"/>
      <c r="EK25" s="47"/>
      <c r="EL25" s="47"/>
      <c r="EM25" s="47"/>
      <c r="EN25" s="47"/>
      <c r="EO25" s="47"/>
      <c r="EP25" s="47"/>
      <c r="EQ25" s="47"/>
      <c r="ER25" s="47"/>
      <c r="ES25" s="47"/>
      <c r="ET25" s="47"/>
      <c r="EU25" s="47"/>
      <c r="EV25" s="47"/>
      <c r="EW25" s="47"/>
      <c r="EX25" s="48"/>
      <c r="EY25" s="46"/>
      <c r="EZ25" s="47"/>
      <c r="FA25" s="47"/>
      <c r="FB25" s="47"/>
      <c r="FC25" s="47"/>
      <c r="FD25" s="47"/>
      <c r="FE25" s="47"/>
      <c r="FF25" s="47"/>
      <c r="FG25" s="47"/>
      <c r="FH25" s="47"/>
      <c r="FI25" s="47"/>
      <c r="FJ25" s="47"/>
      <c r="FK25" s="47"/>
      <c r="FL25" s="47"/>
      <c r="FM25" s="47"/>
      <c r="FN25" s="47"/>
      <c r="FO25" s="47"/>
      <c r="FP25" s="47"/>
      <c r="FQ25" s="47"/>
      <c r="FR25" s="47"/>
      <c r="FS25" s="47"/>
      <c r="FT25" s="47"/>
      <c r="FU25" s="47"/>
      <c r="FV25" s="47"/>
      <c r="FW25" s="47"/>
      <c r="FX25" s="47"/>
      <c r="FY25" s="47"/>
      <c r="FZ25" s="47"/>
      <c r="GA25" s="47"/>
      <c r="GB25" s="48"/>
      <c r="GC25" s="46"/>
      <c r="GD25" s="47"/>
      <c r="GE25" s="47"/>
      <c r="GF25" s="47"/>
      <c r="GG25" s="47"/>
      <c r="GH25" s="47"/>
      <c r="GI25" s="47"/>
      <c r="GJ25" s="47"/>
      <c r="GK25" s="47"/>
      <c r="GL25" s="47"/>
      <c r="GM25" s="47"/>
      <c r="GN25" s="47"/>
      <c r="GO25" s="47"/>
      <c r="GP25" s="47"/>
      <c r="GQ25" s="47"/>
      <c r="GR25" s="47"/>
      <c r="GS25" s="47"/>
      <c r="GT25" s="47"/>
      <c r="GU25" s="47"/>
      <c r="GV25" s="47"/>
      <c r="GW25" s="47"/>
      <c r="GX25" s="47"/>
      <c r="GY25" s="47"/>
      <c r="GZ25" s="47"/>
      <c r="HA25" s="47"/>
      <c r="HB25" s="47"/>
      <c r="HC25" s="47"/>
      <c r="HD25" s="47"/>
      <c r="HE25" s="47"/>
      <c r="HF25" s="47"/>
      <c r="HG25" s="48"/>
      <c r="HH25" s="46"/>
      <c r="HI25" s="47"/>
      <c r="HJ25" s="47"/>
      <c r="HK25" s="47"/>
      <c r="HL25" s="47"/>
      <c r="HM25" s="47"/>
      <c r="HN25" s="47"/>
      <c r="HO25" s="47"/>
      <c r="HP25" s="47"/>
      <c r="HQ25" s="47"/>
      <c r="HR25" s="47"/>
      <c r="HS25" s="47"/>
      <c r="HT25" s="47"/>
      <c r="HU25" s="47"/>
      <c r="HV25" s="47"/>
      <c r="HW25" s="47"/>
      <c r="HX25" s="47"/>
      <c r="HY25" s="47"/>
      <c r="HZ25" s="47"/>
      <c r="IA25" s="47"/>
      <c r="IB25" s="47"/>
      <c r="IC25" s="47"/>
      <c r="ID25" s="47"/>
      <c r="IE25" s="47"/>
      <c r="IF25" s="47"/>
      <c r="IG25" s="47"/>
      <c r="IH25" s="47"/>
      <c r="II25" s="47"/>
      <c r="IJ25" s="47"/>
      <c r="IK25" s="47"/>
      <c r="IL25" s="48"/>
      <c r="IM25" s="46"/>
      <c r="IN25" s="47"/>
      <c r="IO25" s="47"/>
      <c r="IP25" s="47"/>
      <c r="IQ25" s="47"/>
      <c r="IR25" s="47"/>
      <c r="IS25" s="47"/>
      <c r="IT25" s="47"/>
      <c r="IU25" s="47"/>
      <c r="IV25" s="47"/>
      <c r="IW25" s="47"/>
      <c r="IX25" s="47"/>
      <c r="IY25" s="47"/>
      <c r="IZ25" s="47"/>
      <c r="JA25" s="47"/>
      <c r="JB25" s="47"/>
      <c r="JC25" s="47"/>
      <c r="JD25" s="47"/>
      <c r="JE25" s="47"/>
      <c r="JF25" s="47"/>
      <c r="JG25" s="47"/>
      <c r="JH25" s="47"/>
      <c r="JI25" s="47"/>
      <c r="JJ25" s="47"/>
      <c r="JK25" s="47"/>
      <c r="JL25" s="47"/>
      <c r="JM25" s="47"/>
      <c r="JN25" s="47"/>
      <c r="JO25" s="47"/>
      <c r="JP25" s="48"/>
      <c r="JQ25" s="46"/>
      <c r="JR25" s="47"/>
      <c r="JS25" s="47"/>
      <c r="JT25" s="47"/>
      <c r="JU25" s="47"/>
      <c r="JV25" s="47"/>
      <c r="JW25" s="47"/>
      <c r="JX25" s="47"/>
      <c r="JY25" s="47"/>
      <c r="JZ25" s="47"/>
      <c r="KA25" s="47"/>
      <c r="KB25" s="47"/>
      <c r="KC25" s="47"/>
      <c r="KD25" s="47"/>
      <c r="KE25" s="47"/>
      <c r="KF25" s="47"/>
      <c r="KG25" s="47"/>
      <c r="KH25" s="47"/>
      <c r="KI25" s="47"/>
      <c r="KJ25" s="47"/>
      <c r="KK25" s="47"/>
      <c r="KL25" s="47"/>
      <c r="KM25" s="47"/>
      <c r="KN25" s="47"/>
      <c r="KO25" s="47"/>
      <c r="KP25" s="47"/>
      <c r="KQ25" s="47"/>
      <c r="KR25" s="47"/>
      <c r="KS25" s="47"/>
      <c r="KT25" s="47"/>
      <c r="KU25" s="48"/>
      <c r="KV25" s="46"/>
      <c r="KW25" s="47"/>
      <c r="KX25" s="47"/>
      <c r="KY25" s="47"/>
      <c r="KZ25" s="47"/>
      <c r="LA25" s="47"/>
      <c r="LB25" s="47"/>
      <c r="LC25" s="47"/>
      <c r="LD25" s="47"/>
      <c r="LE25" s="47"/>
      <c r="LF25" s="47"/>
      <c r="LG25" s="47"/>
      <c r="LH25" s="47"/>
      <c r="LI25" s="47"/>
      <c r="LJ25" s="47"/>
      <c r="LK25" s="47"/>
      <c r="LL25" s="47"/>
      <c r="LM25" s="47"/>
      <c r="LN25" s="47"/>
      <c r="LO25" s="47"/>
      <c r="LP25" s="47"/>
      <c r="LQ25" s="47"/>
      <c r="LR25" s="47"/>
      <c r="LS25" s="47"/>
      <c r="LT25" s="47"/>
      <c r="LU25" s="47"/>
      <c r="LV25" s="47"/>
      <c r="LW25" s="47"/>
      <c r="LX25" s="47"/>
      <c r="LY25" s="48"/>
      <c r="LZ25" s="46"/>
      <c r="MA25" s="47"/>
      <c r="MB25" s="47"/>
      <c r="MC25" s="47"/>
      <c r="MD25" s="47"/>
      <c r="ME25" s="47"/>
      <c r="MF25" s="47"/>
      <c r="MG25" s="47"/>
      <c r="MH25" s="47"/>
      <c r="MI25" s="47"/>
      <c r="MJ25" s="47"/>
      <c r="MK25" s="47"/>
      <c r="ML25" s="47"/>
      <c r="MM25" s="47"/>
      <c r="MN25" s="47"/>
      <c r="MO25" s="47"/>
      <c r="MP25" s="47"/>
      <c r="MQ25" s="47"/>
      <c r="MR25" s="47"/>
      <c r="MS25" s="47"/>
      <c r="MT25" s="47"/>
      <c r="MU25" s="47"/>
      <c r="MV25" s="47"/>
      <c r="MW25" s="47"/>
      <c r="MX25" s="47"/>
      <c r="MY25" s="47"/>
      <c r="MZ25" s="47"/>
      <c r="NA25" s="47"/>
      <c r="NB25" s="47"/>
      <c r="NC25" s="47"/>
      <c r="ND25" s="48"/>
    </row>
    <row r="26" spans="1:368" x14ac:dyDescent="0.25">
      <c r="A26" s="54"/>
      <c r="B26" s="58"/>
      <c r="C26" s="59"/>
      <c r="D26" s="46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8"/>
      <c r="AI26" s="46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48"/>
      <c r="BK26" s="46"/>
      <c r="BL26" s="47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7"/>
      <c r="CA26" s="47"/>
      <c r="CB26" s="47"/>
      <c r="CC26" s="47"/>
      <c r="CD26" s="47"/>
      <c r="CE26" s="47"/>
      <c r="CF26" s="47"/>
      <c r="CG26" s="47"/>
      <c r="CH26" s="47"/>
      <c r="CI26" s="47"/>
      <c r="CJ26" s="47"/>
      <c r="CK26" s="47"/>
      <c r="CL26" s="47"/>
      <c r="CM26" s="47"/>
      <c r="CN26" s="47"/>
      <c r="CO26" s="48"/>
      <c r="CP26" s="46"/>
      <c r="CQ26" s="47"/>
      <c r="CR26" s="47"/>
      <c r="CS26" s="47"/>
      <c r="CT26" s="47"/>
      <c r="CU26" s="47"/>
      <c r="CV26" s="47"/>
      <c r="CW26" s="47"/>
      <c r="CX26" s="47"/>
      <c r="CY26" s="47"/>
      <c r="CZ26" s="47"/>
      <c r="DA26" s="47"/>
      <c r="DB26" s="47"/>
      <c r="DC26" s="47"/>
      <c r="DD26" s="47"/>
      <c r="DE26" s="47"/>
      <c r="DF26" s="47"/>
      <c r="DG26" s="47"/>
      <c r="DH26" s="47"/>
      <c r="DI26" s="47"/>
      <c r="DJ26" s="47"/>
      <c r="DK26" s="47"/>
      <c r="DL26" s="47"/>
      <c r="DM26" s="47"/>
      <c r="DN26" s="47"/>
      <c r="DO26" s="47"/>
      <c r="DP26" s="47"/>
      <c r="DQ26" s="47"/>
      <c r="DR26" s="47"/>
      <c r="DS26" s="48"/>
      <c r="DT26" s="46"/>
      <c r="DU26" s="47"/>
      <c r="DV26" s="47"/>
      <c r="DW26" s="47"/>
      <c r="DX26" s="47"/>
      <c r="DY26" s="47"/>
      <c r="DZ26" s="47"/>
      <c r="EA26" s="47"/>
      <c r="EB26" s="47"/>
      <c r="EC26" s="47"/>
      <c r="ED26" s="47"/>
      <c r="EE26" s="47"/>
      <c r="EF26" s="47"/>
      <c r="EG26" s="47"/>
      <c r="EH26" s="47"/>
      <c r="EI26" s="47"/>
      <c r="EJ26" s="47"/>
      <c r="EK26" s="47"/>
      <c r="EL26" s="47"/>
      <c r="EM26" s="47"/>
      <c r="EN26" s="47"/>
      <c r="EO26" s="47"/>
      <c r="EP26" s="47"/>
      <c r="EQ26" s="47"/>
      <c r="ER26" s="47"/>
      <c r="ES26" s="47"/>
      <c r="ET26" s="47"/>
      <c r="EU26" s="47"/>
      <c r="EV26" s="47"/>
      <c r="EW26" s="47"/>
      <c r="EX26" s="48"/>
      <c r="EY26" s="46"/>
      <c r="EZ26" s="47"/>
      <c r="FA26" s="47"/>
      <c r="FB26" s="47"/>
      <c r="FC26" s="47"/>
      <c r="FD26" s="47"/>
      <c r="FE26" s="47"/>
      <c r="FF26" s="47"/>
      <c r="FG26" s="47"/>
      <c r="FH26" s="47"/>
      <c r="FI26" s="47"/>
      <c r="FJ26" s="47"/>
      <c r="FK26" s="47"/>
      <c r="FL26" s="47"/>
      <c r="FM26" s="47"/>
      <c r="FN26" s="47"/>
      <c r="FO26" s="47"/>
      <c r="FP26" s="47"/>
      <c r="FQ26" s="47"/>
      <c r="FR26" s="47"/>
      <c r="FS26" s="47"/>
      <c r="FT26" s="47"/>
      <c r="FU26" s="47"/>
      <c r="FV26" s="47"/>
      <c r="FW26" s="47"/>
      <c r="FX26" s="47"/>
      <c r="FY26" s="47"/>
      <c r="FZ26" s="47"/>
      <c r="GA26" s="47"/>
      <c r="GB26" s="48"/>
      <c r="GC26" s="46"/>
      <c r="GD26" s="47"/>
      <c r="GE26" s="47"/>
      <c r="GF26" s="47"/>
      <c r="GG26" s="47"/>
      <c r="GH26" s="47"/>
      <c r="GI26" s="47"/>
      <c r="GJ26" s="47"/>
      <c r="GK26" s="47"/>
      <c r="GL26" s="47"/>
      <c r="GM26" s="47"/>
      <c r="GN26" s="47"/>
      <c r="GO26" s="47"/>
      <c r="GP26" s="47"/>
      <c r="GQ26" s="47"/>
      <c r="GR26" s="47"/>
      <c r="GS26" s="47"/>
      <c r="GT26" s="47"/>
      <c r="GU26" s="47"/>
      <c r="GV26" s="47"/>
      <c r="GW26" s="47"/>
      <c r="GX26" s="47"/>
      <c r="GY26" s="47"/>
      <c r="GZ26" s="47"/>
      <c r="HA26" s="47"/>
      <c r="HB26" s="47"/>
      <c r="HC26" s="47"/>
      <c r="HD26" s="47"/>
      <c r="HE26" s="47"/>
      <c r="HF26" s="47"/>
      <c r="HG26" s="48"/>
      <c r="HH26" s="46"/>
      <c r="HI26" s="47"/>
      <c r="HJ26" s="47"/>
      <c r="HK26" s="47"/>
      <c r="HL26" s="47"/>
      <c r="HM26" s="47"/>
      <c r="HN26" s="47"/>
      <c r="HO26" s="47"/>
      <c r="HP26" s="47"/>
      <c r="HQ26" s="47"/>
      <c r="HR26" s="47"/>
      <c r="HS26" s="47"/>
      <c r="HT26" s="47"/>
      <c r="HU26" s="47"/>
      <c r="HV26" s="47"/>
      <c r="HW26" s="47"/>
      <c r="HX26" s="47"/>
      <c r="HY26" s="47"/>
      <c r="HZ26" s="47"/>
      <c r="IA26" s="47"/>
      <c r="IB26" s="47"/>
      <c r="IC26" s="47"/>
      <c r="ID26" s="47"/>
      <c r="IE26" s="47"/>
      <c r="IF26" s="47"/>
      <c r="IG26" s="47"/>
      <c r="IH26" s="47"/>
      <c r="II26" s="47"/>
      <c r="IJ26" s="47"/>
      <c r="IK26" s="47"/>
      <c r="IL26" s="48"/>
      <c r="IM26" s="46"/>
      <c r="IN26" s="47"/>
      <c r="IO26" s="47"/>
      <c r="IP26" s="47"/>
      <c r="IQ26" s="47"/>
      <c r="IR26" s="47"/>
      <c r="IS26" s="47"/>
      <c r="IT26" s="47"/>
      <c r="IU26" s="47"/>
      <c r="IV26" s="47"/>
      <c r="IW26" s="47"/>
      <c r="IX26" s="47"/>
      <c r="IY26" s="47"/>
      <c r="IZ26" s="47"/>
      <c r="JA26" s="47"/>
      <c r="JB26" s="47"/>
      <c r="JC26" s="47"/>
      <c r="JD26" s="47"/>
      <c r="JE26" s="47"/>
      <c r="JF26" s="47"/>
      <c r="JG26" s="47"/>
      <c r="JH26" s="47"/>
      <c r="JI26" s="47"/>
      <c r="JJ26" s="47"/>
      <c r="JK26" s="47"/>
      <c r="JL26" s="47"/>
      <c r="JM26" s="47"/>
      <c r="JN26" s="47"/>
      <c r="JO26" s="47"/>
      <c r="JP26" s="48"/>
      <c r="JQ26" s="46"/>
      <c r="JR26" s="47"/>
      <c r="JS26" s="47"/>
      <c r="JT26" s="47"/>
      <c r="JU26" s="47"/>
      <c r="JV26" s="47"/>
      <c r="JW26" s="47"/>
      <c r="JX26" s="47"/>
      <c r="JY26" s="47"/>
      <c r="JZ26" s="47"/>
      <c r="KA26" s="47"/>
      <c r="KB26" s="47"/>
      <c r="KC26" s="47"/>
      <c r="KD26" s="47"/>
      <c r="KE26" s="47"/>
      <c r="KF26" s="47"/>
      <c r="KG26" s="47"/>
      <c r="KH26" s="47"/>
      <c r="KI26" s="47"/>
      <c r="KJ26" s="47"/>
      <c r="KK26" s="47"/>
      <c r="KL26" s="47"/>
      <c r="KM26" s="47"/>
      <c r="KN26" s="47"/>
      <c r="KO26" s="47"/>
      <c r="KP26" s="47"/>
      <c r="KQ26" s="47"/>
      <c r="KR26" s="47"/>
      <c r="KS26" s="47"/>
      <c r="KT26" s="47"/>
      <c r="KU26" s="48"/>
      <c r="KV26" s="46"/>
      <c r="KW26" s="47"/>
      <c r="KX26" s="47"/>
      <c r="KY26" s="47"/>
      <c r="KZ26" s="47"/>
      <c r="LA26" s="47"/>
      <c r="LB26" s="47"/>
      <c r="LC26" s="47"/>
      <c r="LD26" s="47"/>
      <c r="LE26" s="47"/>
      <c r="LF26" s="47"/>
      <c r="LG26" s="47"/>
      <c r="LH26" s="47"/>
      <c r="LI26" s="47"/>
      <c r="LJ26" s="47"/>
      <c r="LK26" s="47"/>
      <c r="LL26" s="47"/>
      <c r="LM26" s="47"/>
      <c r="LN26" s="47"/>
      <c r="LO26" s="47"/>
      <c r="LP26" s="47"/>
      <c r="LQ26" s="47"/>
      <c r="LR26" s="47"/>
      <c r="LS26" s="47"/>
      <c r="LT26" s="47"/>
      <c r="LU26" s="47"/>
      <c r="LV26" s="47"/>
      <c r="LW26" s="47"/>
      <c r="LX26" s="47"/>
      <c r="LY26" s="48"/>
      <c r="LZ26" s="46"/>
      <c r="MA26" s="47"/>
      <c r="MB26" s="47"/>
      <c r="MC26" s="47"/>
      <c r="MD26" s="47"/>
      <c r="ME26" s="47"/>
      <c r="MF26" s="47"/>
      <c r="MG26" s="47"/>
      <c r="MH26" s="47"/>
      <c r="MI26" s="47"/>
      <c r="MJ26" s="47"/>
      <c r="MK26" s="47"/>
      <c r="ML26" s="47"/>
      <c r="MM26" s="47"/>
      <c r="MN26" s="47"/>
      <c r="MO26" s="47"/>
      <c r="MP26" s="47"/>
      <c r="MQ26" s="47"/>
      <c r="MR26" s="47"/>
      <c r="MS26" s="47"/>
      <c r="MT26" s="47"/>
      <c r="MU26" s="47"/>
      <c r="MV26" s="47"/>
      <c r="MW26" s="47"/>
      <c r="MX26" s="47"/>
      <c r="MY26" s="47"/>
      <c r="MZ26" s="47"/>
      <c r="NA26" s="47"/>
      <c r="NB26" s="47"/>
      <c r="NC26" s="47"/>
      <c r="ND26" s="48"/>
    </row>
    <row r="27" spans="1:368" x14ac:dyDescent="0.25">
      <c r="A27" s="57"/>
      <c r="B27" s="64"/>
      <c r="C27" s="65"/>
      <c r="D27" s="66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8"/>
      <c r="AI27" s="66"/>
      <c r="AJ27" s="67"/>
      <c r="AK27" s="67"/>
      <c r="AL27" s="67"/>
      <c r="AM27" s="67"/>
      <c r="AN27" s="67"/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7"/>
      <c r="BB27" s="67"/>
      <c r="BC27" s="67"/>
      <c r="BD27" s="67"/>
      <c r="BE27" s="67"/>
      <c r="BF27" s="67"/>
      <c r="BG27" s="67"/>
      <c r="BH27" s="67"/>
      <c r="BI27" s="67"/>
      <c r="BJ27" s="68"/>
      <c r="BK27" s="66"/>
      <c r="BL27" s="67"/>
      <c r="BM27" s="67"/>
      <c r="BN27" s="67"/>
      <c r="BO27" s="67"/>
      <c r="BP27" s="67"/>
      <c r="BQ27" s="67"/>
      <c r="BR27" s="67"/>
      <c r="BS27" s="67"/>
      <c r="BT27" s="67"/>
      <c r="BU27" s="67"/>
      <c r="BV27" s="67"/>
      <c r="BW27" s="67"/>
      <c r="BX27" s="67"/>
      <c r="BY27" s="67"/>
      <c r="BZ27" s="67"/>
      <c r="CA27" s="67"/>
      <c r="CB27" s="67"/>
      <c r="CC27" s="67"/>
      <c r="CD27" s="67"/>
      <c r="CE27" s="67"/>
      <c r="CF27" s="67"/>
      <c r="CG27" s="67"/>
      <c r="CH27" s="67"/>
      <c r="CI27" s="67"/>
      <c r="CJ27" s="67"/>
      <c r="CK27" s="67"/>
      <c r="CL27" s="67"/>
      <c r="CM27" s="67"/>
      <c r="CN27" s="67"/>
      <c r="CO27" s="68"/>
      <c r="CP27" s="66"/>
      <c r="CQ27" s="67"/>
      <c r="CR27" s="67"/>
      <c r="CS27" s="67"/>
      <c r="CT27" s="67"/>
      <c r="CU27" s="67"/>
      <c r="CV27" s="67"/>
      <c r="CW27" s="67"/>
      <c r="CX27" s="67"/>
      <c r="CY27" s="67"/>
      <c r="CZ27" s="67"/>
      <c r="DA27" s="67"/>
      <c r="DB27" s="67"/>
      <c r="DC27" s="67"/>
      <c r="DD27" s="67"/>
      <c r="DE27" s="67"/>
      <c r="DF27" s="67"/>
      <c r="DG27" s="67"/>
      <c r="DH27" s="67"/>
      <c r="DI27" s="67"/>
      <c r="DJ27" s="67"/>
      <c r="DK27" s="67"/>
      <c r="DL27" s="67"/>
      <c r="DM27" s="67"/>
      <c r="DN27" s="67"/>
      <c r="DO27" s="67"/>
      <c r="DP27" s="67"/>
      <c r="DQ27" s="67"/>
      <c r="DR27" s="67"/>
      <c r="DS27" s="68"/>
      <c r="DT27" s="66"/>
      <c r="DU27" s="67"/>
      <c r="DV27" s="67"/>
      <c r="DW27" s="67"/>
      <c r="DX27" s="67"/>
      <c r="DY27" s="67"/>
      <c r="DZ27" s="67"/>
      <c r="EA27" s="67"/>
      <c r="EB27" s="67"/>
      <c r="EC27" s="67"/>
      <c r="ED27" s="67"/>
      <c r="EE27" s="67"/>
      <c r="EF27" s="67"/>
      <c r="EG27" s="67"/>
      <c r="EH27" s="67"/>
      <c r="EI27" s="67"/>
      <c r="EJ27" s="67"/>
      <c r="EK27" s="67"/>
      <c r="EL27" s="67"/>
      <c r="EM27" s="67"/>
      <c r="EN27" s="67"/>
      <c r="EO27" s="67"/>
      <c r="EP27" s="67"/>
      <c r="EQ27" s="67"/>
      <c r="ER27" s="67"/>
      <c r="ES27" s="67"/>
      <c r="ET27" s="67"/>
      <c r="EU27" s="67"/>
      <c r="EV27" s="67"/>
      <c r="EW27" s="67"/>
      <c r="EX27" s="68"/>
      <c r="EY27" s="66"/>
      <c r="EZ27" s="67"/>
      <c r="FA27" s="67"/>
      <c r="FB27" s="67"/>
      <c r="FC27" s="67"/>
      <c r="FD27" s="67"/>
      <c r="FE27" s="67"/>
      <c r="FF27" s="67"/>
      <c r="FG27" s="67"/>
      <c r="FH27" s="67"/>
      <c r="FI27" s="67"/>
      <c r="FJ27" s="67"/>
      <c r="FK27" s="67"/>
      <c r="FL27" s="67"/>
      <c r="FM27" s="67"/>
      <c r="FN27" s="67"/>
      <c r="FO27" s="67"/>
      <c r="FP27" s="67"/>
      <c r="FQ27" s="67"/>
      <c r="FR27" s="67"/>
      <c r="FS27" s="67"/>
      <c r="FT27" s="67"/>
      <c r="FU27" s="67"/>
      <c r="FV27" s="67"/>
      <c r="FW27" s="67"/>
      <c r="FX27" s="67"/>
      <c r="FY27" s="67"/>
      <c r="FZ27" s="67"/>
      <c r="GA27" s="67"/>
      <c r="GB27" s="68"/>
      <c r="GC27" s="66"/>
      <c r="GD27" s="67"/>
      <c r="GE27" s="67"/>
      <c r="GF27" s="67"/>
      <c r="GG27" s="67"/>
      <c r="GH27" s="67"/>
      <c r="GI27" s="67"/>
      <c r="GJ27" s="67"/>
      <c r="GK27" s="67"/>
      <c r="GL27" s="67"/>
      <c r="GM27" s="67"/>
      <c r="GN27" s="67"/>
      <c r="GO27" s="67"/>
      <c r="GP27" s="67"/>
      <c r="GQ27" s="67"/>
      <c r="GR27" s="67"/>
      <c r="GS27" s="67"/>
      <c r="GT27" s="67"/>
      <c r="GU27" s="67"/>
      <c r="GV27" s="67"/>
      <c r="GW27" s="67"/>
      <c r="GX27" s="67"/>
      <c r="GY27" s="67"/>
      <c r="GZ27" s="67"/>
      <c r="HA27" s="67"/>
      <c r="HB27" s="67"/>
      <c r="HC27" s="67"/>
      <c r="HD27" s="67"/>
      <c r="HE27" s="67"/>
      <c r="HF27" s="67"/>
      <c r="HG27" s="68"/>
      <c r="HH27" s="66"/>
      <c r="HI27" s="67"/>
      <c r="HJ27" s="67"/>
      <c r="HK27" s="67"/>
      <c r="HL27" s="67"/>
      <c r="HM27" s="67"/>
      <c r="HN27" s="67"/>
      <c r="HO27" s="67"/>
      <c r="HP27" s="67"/>
      <c r="HQ27" s="67"/>
      <c r="HR27" s="67"/>
      <c r="HS27" s="67"/>
      <c r="HT27" s="67"/>
      <c r="HU27" s="67"/>
      <c r="HV27" s="67"/>
      <c r="HW27" s="67"/>
      <c r="HX27" s="67"/>
      <c r="HY27" s="67"/>
      <c r="HZ27" s="67"/>
      <c r="IA27" s="67"/>
      <c r="IB27" s="67"/>
      <c r="IC27" s="67"/>
      <c r="ID27" s="67"/>
      <c r="IE27" s="67"/>
      <c r="IF27" s="67"/>
      <c r="IG27" s="67"/>
      <c r="IH27" s="67"/>
      <c r="II27" s="67"/>
      <c r="IJ27" s="67"/>
      <c r="IK27" s="67"/>
      <c r="IL27" s="68"/>
      <c r="IM27" s="66"/>
      <c r="IN27" s="67"/>
      <c r="IO27" s="67"/>
      <c r="IP27" s="67"/>
      <c r="IQ27" s="67"/>
      <c r="IR27" s="67"/>
      <c r="IS27" s="67"/>
      <c r="IT27" s="67"/>
      <c r="IU27" s="67"/>
      <c r="IV27" s="67"/>
      <c r="IW27" s="67"/>
      <c r="IX27" s="67"/>
      <c r="IY27" s="67"/>
      <c r="IZ27" s="67"/>
      <c r="JA27" s="67"/>
      <c r="JB27" s="67"/>
      <c r="JC27" s="67"/>
      <c r="JD27" s="67"/>
      <c r="JE27" s="67"/>
      <c r="JF27" s="67"/>
      <c r="JG27" s="67"/>
      <c r="JH27" s="67"/>
      <c r="JI27" s="67"/>
      <c r="JJ27" s="67"/>
      <c r="JK27" s="67"/>
      <c r="JL27" s="67"/>
      <c r="JM27" s="67"/>
      <c r="JN27" s="67"/>
      <c r="JO27" s="67"/>
      <c r="JP27" s="68"/>
      <c r="JQ27" s="66"/>
      <c r="JR27" s="67"/>
      <c r="JS27" s="67"/>
      <c r="JT27" s="67"/>
      <c r="JU27" s="67"/>
      <c r="JV27" s="67"/>
      <c r="JW27" s="67"/>
      <c r="JX27" s="67"/>
      <c r="JY27" s="67"/>
      <c r="JZ27" s="67"/>
      <c r="KA27" s="67"/>
      <c r="KB27" s="67"/>
      <c r="KC27" s="67"/>
      <c r="KD27" s="67"/>
      <c r="KE27" s="67"/>
      <c r="KF27" s="67"/>
      <c r="KG27" s="67"/>
      <c r="KH27" s="67"/>
      <c r="KI27" s="67"/>
      <c r="KJ27" s="67"/>
      <c r="KK27" s="67"/>
      <c r="KL27" s="67"/>
      <c r="KM27" s="67"/>
      <c r="KN27" s="67"/>
      <c r="KO27" s="67"/>
      <c r="KP27" s="67"/>
      <c r="KQ27" s="67"/>
      <c r="KR27" s="67"/>
      <c r="KS27" s="67"/>
      <c r="KT27" s="67"/>
      <c r="KU27" s="68"/>
      <c r="KV27" s="66"/>
      <c r="KW27" s="67"/>
      <c r="KX27" s="67"/>
      <c r="KY27" s="67"/>
      <c r="KZ27" s="67"/>
      <c r="LA27" s="67"/>
      <c r="LB27" s="67"/>
      <c r="LC27" s="67"/>
      <c r="LD27" s="67"/>
      <c r="LE27" s="67"/>
      <c r="LF27" s="67"/>
      <c r="LG27" s="67"/>
      <c r="LH27" s="67"/>
      <c r="LI27" s="67"/>
      <c r="LJ27" s="67"/>
      <c r="LK27" s="67"/>
      <c r="LL27" s="67"/>
      <c r="LM27" s="67"/>
      <c r="LN27" s="67"/>
      <c r="LO27" s="67"/>
      <c r="LP27" s="67"/>
      <c r="LQ27" s="67"/>
      <c r="LR27" s="67"/>
      <c r="LS27" s="67"/>
      <c r="LT27" s="67"/>
      <c r="LU27" s="67"/>
      <c r="LV27" s="67"/>
      <c r="LW27" s="67"/>
      <c r="LX27" s="67"/>
      <c r="LY27" s="68"/>
      <c r="LZ27" s="66"/>
      <c r="MA27" s="67"/>
      <c r="MB27" s="67"/>
      <c r="MC27" s="67"/>
      <c r="MD27" s="67"/>
      <c r="ME27" s="67"/>
      <c r="MF27" s="67"/>
      <c r="MG27" s="67"/>
      <c r="MH27" s="67"/>
      <c r="MI27" s="67"/>
      <c r="MJ27" s="67"/>
      <c r="MK27" s="67"/>
      <c r="ML27" s="67"/>
      <c r="MM27" s="67"/>
      <c r="MN27" s="67"/>
      <c r="MO27" s="67"/>
      <c r="MP27" s="67"/>
      <c r="MQ27" s="67"/>
      <c r="MR27" s="67"/>
      <c r="MS27" s="67"/>
      <c r="MT27" s="67"/>
      <c r="MU27" s="67"/>
      <c r="MV27" s="67"/>
      <c r="MW27" s="67"/>
      <c r="MX27" s="67"/>
      <c r="MY27" s="67"/>
      <c r="MZ27" s="67"/>
      <c r="NA27" s="67"/>
      <c r="NB27" s="67"/>
      <c r="NC27" s="67"/>
      <c r="ND27" s="68"/>
    </row>
    <row r="28" spans="1:368" ht="15.75" thickBot="1" x14ac:dyDescent="0.3">
      <c r="A28" s="54"/>
      <c r="B28" s="60"/>
      <c r="C28" s="61"/>
      <c r="D28" s="49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1"/>
      <c r="AI28" s="49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1"/>
      <c r="BK28" s="49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1"/>
      <c r="CP28" s="49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1"/>
      <c r="DT28" s="49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1"/>
      <c r="EY28" s="49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  <c r="FP28" s="50"/>
      <c r="FQ28" s="50"/>
      <c r="FR28" s="50"/>
      <c r="FS28" s="50"/>
      <c r="FT28" s="50"/>
      <c r="FU28" s="50"/>
      <c r="FV28" s="50"/>
      <c r="FW28" s="50"/>
      <c r="FX28" s="50"/>
      <c r="FY28" s="50"/>
      <c r="FZ28" s="50"/>
      <c r="GA28" s="50"/>
      <c r="GB28" s="51"/>
      <c r="GC28" s="49"/>
      <c r="GD28" s="50"/>
      <c r="GE28" s="50"/>
      <c r="GF28" s="50"/>
      <c r="GG28" s="50"/>
      <c r="GH28" s="50"/>
      <c r="GI28" s="50"/>
      <c r="GJ28" s="50"/>
      <c r="GK28" s="50"/>
      <c r="GL28" s="50"/>
      <c r="GM28" s="50"/>
      <c r="GN28" s="50"/>
      <c r="GO28" s="50"/>
      <c r="GP28" s="50"/>
      <c r="GQ28" s="50"/>
      <c r="GR28" s="50"/>
      <c r="GS28" s="50"/>
      <c r="GT28" s="50"/>
      <c r="GU28" s="50"/>
      <c r="GV28" s="50"/>
      <c r="GW28" s="50"/>
      <c r="GX28" s="50"/>
      <c r="GY28" s="50"/>
      <c r="GZ28" s="50"/>
      <c r="HA28" s="50"/>
      <c r="HB28" s="50"/>
      <c r="HC28" s="50"/>
      <c r="HD28" s="50"/>
      <c r="HE28" s="50"/>
      <c r="HF28" s="50"/>
      <c r="HG28" s="51"/>
      <c r="HH28" s="49"/>
      <c r="HI28" s="50"/>
      <c r="HJ28" s="50"/>
      <c r="HK28" s="50"/>
      <c r="HL28" s="50"/>
      <c r="HM28" s="50"/>
      <c r="HN28" s="50"/>
      <c r="HO28" s="50"/>
      <c r="HP28" s="50"/>
      <c r="HQ28" s="50"/>
      <c r="HR28" s="50"/>
      <c r="HS28" s="50"/>
      <c r="HT28" s="50"/>
      <c r="HU28" s="50"/>
      <c r="HV28" s="50"/>
      <c r="HW28" s="50"/>
      <c r="HX28" s="50"/>
      <c r="HY28" s="50"/>
      <c r="HZ28" s="50"/>
      <c r="IA28" s="50"/>
      <c r="IB28" s="50"/>
      <c r="IC28" s="50"/>
      <c r="ID28" s="50"/>
      <c r="IE28" s="50"/>
      <c r="IF28" s="50"/>
      <c r="IG28" s="50"/>
      <c r="IH28" s="50"/>
      <c r="II28" s="50"/>
      <c r="IJ28" s="50"/>
      <c r="IK28" s="50"/>
      <c r="IL28" s="51"/>
      <c r="IM28" s="49"/>
      <c r="IN28" s="50"/>
      <c r="IO28" s="50"/>
      <c r="IP28" s="50"/>
      <c r="IQ28" s="50"/>
      <c r="IR28" s="50"/>
      <c r="IS28" s="50"/>
      <c r="IT28" s="50"/>
      <c r="IU28" s="50"/>
      <c r="IV28" s="50"/>
      <c r="IW28" s="50"/>
      <c r="IX28" s="50"/>
      <c r="IY28" s="50"/>
      <c r="IZ28" s="50"/>
      <c r="JA28" s="50"/>
      <c r="JB28" s="50"/>
      <c r="JC28" s="50"/>
      <c r="JD28" s="50"/>
      <c r="JE28" s="50"/>
      <c r="JF28" s="50"/>
      <c r="JG28" s="50"/>
      <c r="JH28" s="50"/>
      <c r="JI28" s="50"/>
      <c r="JJ28" s="50"/>
      <c r="JK28" s="50"/>
      <c r="JL28" s="50"/>
      <c r="JM28" s="50"/>
      <c r="JN28" s="50"/>
      <c r="JO28" s="50"/>
      <c r="JP28" s="51"/>
      <c r="JQ28" s="49"/>
      <c r="JR28" s="50"/>
      <c r="JS28" s="50"/>
      <c r="JT28" s="50"/>
      <c r="JU28" s="50"/>
      <c r="JV28" s="50"/>
      <c r="JW28" s="50"/>
      <c r="JX28" s="50"/>
      <c r="JY28" s="50"/>
      <c r="JZ28" s="50"/>
      <c r="KA28" s="50"/>
      <c r="KB28" s="50"/>
      <c r="KC28" s="50"/>
      <c r="KD28" s="50"/>
      <c r="KE28" s="50"/>
      <c r="KF28" s="50"/>
      <c r="KG28" s="50"/>
      <c r="KH28" s="50"/>
      <c r="KI28" s="50"/>
      <c r="KJ28" s="50"/>
      <c r="KK28" s="50"/>
      <c r="KL28" s="50"/>
      <c r="KM28" s="50"/>
      <c r="KN28" s="50"/>
      <c r="KO28" s="50"/>
      <c r="KP28" s="50"/>
      <c r="KQ28" s="50"/>
      <c r="KR28" s="50"/>
      <c r="KS28" s="50"/>
      <c r="KT28" s="50"/>
      <c r="KU28" s="51"/>
      <c r="KV28" s="49"/>
      <c r="KW28" s="50"/>
      <c r="KX28" s="50"/>
      <c r="KY28" s="50"/>
      <c r="KZ28" s="50"/>
      <c r="LA28" s="50"/>
      <c r="LB28" s="50"/>
      <c r="LC28" s="50"/>
      <c r="LD28" s="50"/>
      <c r="LE28" s="50"/>
      <c r="LF28" s="50"/>
      <c r="LG28" s="50"/>
      <c r="LH28" s="50"/>
      <c r="LI28" s="50"/>
      <c r="LJ28" s="50"/>
      <c r="LK28" s="50"/>
      <c r="LL28" s="50"/>
      <c r="LM28" s="50"/>
      <c r="LN28" s="50"/>
      <c r="LO28" s="50"/>
      <c r="LP28" s="50"/>
      <c r="LQ28" s="50"/>
      <c r="LR28" s="50"/>
      <c r="LS28" s="50"/>
      <c r="LT28" s="50"/>
      <c r="LU28" s="50"/>
      <c r="LV28" s="50"/>
      <c r="LW28" s="50"/>
      <c r="LX28" s="50"/>
      <c r="LY28" s="51"/>
      <c r="LZ28" s="49"/>
      <c r="MA28" s="50"/>
      <c r="MB28" s="50"/>
      <c r="MC28" s="50"/>
      <c r="MD28" s="50"/>
      <c r="ME28" s="50"/>
      <c r="MF28" s="50"/>
      <c r="MG28" s="50"/>
      <c r="MH28" s="50"/>
      <c r="MI28" s="50"/>
      <c r="MJ28" s="50"/>
      <c r="MK28" s="50"/>
      <c r="ML28" s="50"/>
      <c r="MM28" s="50"/>
      <c r="MN28" s="50"/>
      <c r="MO28" s="50"/>
      <c r="MP28" s="50"/>
      <c r="MQ28" s="50"/>
      <c r="MR28" s="50"/>
      <c r="MS28" s="50"/>
      <c r="MT28" s="50"/>
      <c r="MU28" s="50"/>
      <c r="MV28" s="50"/>
      <c r="MW28" s="50"/>
      <c r="MX28" s="50"/>
      <c r="MY28" s="50"/>
      <c r="MZ28" s="50"/>
      <c r="NA28" s="50"/>
      <c r="NB28" s="50"/>
      <c r="NC28" s="50"/>
      <c r="ND28" s="51"/>
    </row>
  </sheetData>
  <mergeCells count="17">
    <mergeCell ref="AI4:BJ4"/>
    <mergeCell ref="BK4:CO4"/>
    <mergeCell ref="CP4:DS4"/>
    <mergeCell ref="DT4:EX4"/>
    <mergeCell ref="A2:ND2"/>
    <mergeCell ref="C3:C5"/>
    <mergeCell ref="B3:B5"/>
    <mergeCell ref="A3:A5"/>
    <mergeCell ref="KV4:LY4"/>
    <mergeCell ref="LZ4:ND4"/>
    <mergeCell ref="D3:ND3"/>
    <mergeCell ref="EY4:GB4"/>
    <mergeCell ref="GC4:HG4"/>
    <mergeCell ref="HH4:IL4"/>
    <mergeCell ref="IM4:JP4"/>
    <mergeCell ref="JQ4:KU4"/>
    <mergeCell ref="D4:AH4"/>
  </mergeCells>
  <pageMargins left="0.7" right="0.7" top="0.75" bottom="0.75" header="0.3" footer="0.3"/>
  <pageSetup paperSize="9" scale="36" orientation="portrait" r:id="rId1"/>
  <colBreaks count="1" manualBreakCount="1">
    <brk id="93" max="17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C960CC-A99A-4A47-958B-AA3E2722DF1C}">
  <sheetPr>
    <tabColor theme="4" tint="0.79998168889431442"/>
  </sheetPr>
  <dimension ref="B1:H8"/>
  <sheetViews>
    <sheetView workbookViewId="0">
      <selection activeCell="B3" sqref="B3"/>
    </sheetView>
  </sheetViews>
  <sheetFormatPr defaultRowHeight="15.75" x14ac:dyDescent="0.25"/>
  <cols>
    <col min="1" max="1" width="2.7109375" style="63" customWidth="1"/>
    <col min="2" max="2" width="5" style="63" customWidth="1"/>
    <col min="3" max="3" width="21.85546875" style="63" customWidth="1"/>
    <col min="4" max="4" width="9.5703125" style="63" customWidth="1"/>
    <col min="5" max="5" width="27.7109375" style="63" customWidth="1"/>
    <col min="6" max="6" width="46.5703125" style="63" customWidth="1"/>
    <col min="7" max="7" width="18.7109375" style="63" customWidth="1"/>
    <col min="8" max="8" width="16.7109375" style="63" customWidth="1"/>
    <col min="9" max="16384" width="9.140625" style="63"/>
  </cols>
  <sheetData>
    <row r="1" spans="2:8" x14ac:dyDescent="0.25">
      <c r="B1" s="184" t="s">
        <v>105</v>
      </c>
      <c r="C1" s="184"/>
      <c r="D1" s="184"/>
      <c r="E1" s="184"/>
      <c r="F1" s="184"/>
      <c r="G1" s="184"/>
      <c r="H1" s="184"/>
    </row>
    <row r="3" spans="2:8" ht="47.25" x14ac:dyDescent="0.25">
      <c r="B3" s="62" t="s">
        <v>14</v>
      </c>
      <c r="C3" s="62" t="s">
        <v>99</v>
      </c>
      <c r="D3" s="62" t="s">
        <v>100</v>
      </c>
      <c r="E3" s="62" t="s">
        <v>101</v>
      </c>
      <c r="F3" s="62" t="s">
        <v>102</v>
      </c>
      <c r="G3" s="62" t="s">
        <v>103</v>
      </c>
      <c r="H3" s="62" t="s">
        <v>104</v>
      </c>
    </row>
    <row r="4" spans="2:8" x14ac:dyDescent="0.25">
      <c r="B4" s="62"/>
      <c r="C4" s="62"/>
      <c r="D4" s="62"/>
      <c r="E4" s="62"/>
      <c r="F4" s="62"/>
      <c r="G4" s="62"/>
      <c r="H4" s="62"/>
    </row>
    <row r="5" spans="2:8" x14ac:dyDescent="0.25">
      <c r="B5" s="62"/>
      <c r="C5" s="62"/>
      <c r="D5" s="62"/>
      <c r="E5" s="62"/>
      <c r="F5" s="62"/>
      <c r="G5" s="62"/>
      <c r="H5" s="62"/>
    </row>
    <row r="6" spans="2:8" x14ac:dyDescent="0.25">
      <c r="B6" s="62"/>
      <c r="C6" s="62"/>
      <c r="D6" s="62"/>
      <c r="E6" s="62"/>
      <c r="F6" s="62"/>
      <c r="G6" s="62"/>
      <c r="H6" s="62"/>
    </row>
    <row r="7" spans="2:8" x14ac:dyDescent="0.25">
      <c r="B7" s="62"/>
      <c r="C7" s="62"/>
      <c r="D7" s="62"/>
      <c r="E7" s="62"/>
      <c r="F7" s="62"/>
      <c r="G7" s="62"/>
      <c r="H7" s="62"/>
    </row>
    <row r="8" spans="2:8" x14ac:dyDescent="0.25">
      <c r="B8" s="62"/>
      <c r="C8" s="62"/>
      <c r="D8" s="62"/>
      <c r="E8" s="62"/>
      <c r="F8" s="62"/>
      <c r="G8" s="62"/>
      <c r="H8" s="62"/>
    </row>
  </sheetData>
  <mergeCells count="1">
    <mergeCell ref="B1:H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Форма КП</vt:lpstr>
      <vt:lpstr>ЛСР №1</vt:lpstr>
      <vt:lpstr>Ведомость ДМ</vt:lpstr>
      <vt:lpstr>ГПР</vt:lpstr>
      <vt:lpstr>Замечания-предложения к РД</vt:lpstr>
      <vt:lpstr>'Ведомость ДМ'!Область_печати</vt:lpstr>
      <vt:lpstr>ГПР!Область_печати</vt:lpstr>
      <vt:lpstr>'Форма КП'!Область_печати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Шушунов Сергей Сергеевич</dc:creator>
  <cp:lastModifiedBy>Шушунов Сергей Сергеевич</cp:lastModifiedBy>
  <cp:lastPrinted>2025-03-25T06:41:07Z</cp:lastPrinted>
  <dcterms:created xsi:type="dcterms:W3CDTF">2015-06-05T18:19:34Z</dcterms:created>
  <dcterms:modified xsi:type="dcterms:W3CDTF">2025-04-03T00:28:32Z</dcterms:modified>
</cp:coreProperties>
</file>